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t-sekine\Desktop\"/>
    </mc:Choice>
  </mc:AlternateContent>
  <xr:revisionPtr revIDLastSave="0" documentId="13_ncr:1_{4E7A86ED-A085-430E-8E22-479E6A325397}" xr6:coauthVersionLast="47" xr6:coauthVersionMax="47" xr10:uidLastSave="{00000000-0000-0000-0000-000000000000}"/>
  <bookViews>
    <workbookView xWindow="-120" yWindow="-120" windowWidth="19440" windowHeight="15000" activeTab="1" xr2:uid="{00000000-000D-0000-FFFF-FFFF00000000}"/>
  </bookViews>
  <sheets>
    <sheet name="記入例" sheetId="3" r:id="rId1"/>
    <sheet name="１号用紙" sheetId="1" r:id="rId2"/>
    <sheet name="２号用紙" sheetId="2" r:id="rId3"/>
  </sheets>
  <definedNames>
    <definedName name="_xlnm.Print_Area" localSheetId="1">'１号用紙'!$A$1:$K$35</definedName>
    <definedName name="_xlnm.Print_Area" localSheetId="2">'２号用紙'!$A$1:$E$23</definedName>
    <definedName name="_xlnm.Print_Area" localSheetId="0">記入例!$A$1:$K$35</definedName>
    <definedName name="_xlnm.Print_Titles" localSheetId="2">'２号用紙'!$1:$1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2" i="2" l="1"/>
  <c r="E22" i="2" l="1"/>
  <c r="A1" i="1" l="1"/>
  <c r="A24" i="1"/>
  <c r="E44" i="2"/>
  <c r="E110" i="2"/>
  <c r="E88" i="2"/>
  <c r="E66" i="2"/>
  <c r="J36" i="1"/>
  <c r="E23" i="2" s="1"/>
  <c r="B24" i="1" s="1"/>
  <c r="A26" i="1" l="1"/>
  <c r="E45" i="2"/>
  <c r="H37" i="1"/>
  <c r="D22" i="2"/>
  <c r="D44" i="2"/>
  <c r="D45" i="2" s="1"/>
  <c r="D66" i="2"/>
  <c r="D67" i="2" s="1"/>
  <c r="D88" i="2"/>
  <c r="D89" i="2" s="1"/>
  <c r="D110" i="2"/>
  <c r="D111" i="2" s="1"/>
  <c r="C110" i="2"/>
  <c r="C88" i="2"/>
  <c r="C66" i="2"/>
  <c r="H37" i="3"/>
  <c r="B20" i="3" s="1"/>
  <c r="B21" i="3" s="1"/>
  <c r="C16" i="3" s="1"/>
  <c r="C44" i="2"/>
  <c r="G45" i="2" l="1"/>
  <c r="D23" i="2"/>
  <c r="G23" i="2"/>
  <c r="G111" i="2"/>
  <c r="B20" i="1" s="1"/>
  <c r="B21" i="1" s="1"/>
  <c r="G89" i="2"/>
  <c r="G67" i="2"/>
  <c r="C16" i="1" l="1"/>
  <c r="B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関根 孝</author>
  </authors>
  <commentList>
    <comment ref="H9" authorId="0" shapeId="0" xr:uid="{B4F466CE-6FA3-4EAB-ADA3-CE22FC67F98B}">
      <text>
        <r>
          <rPr>
            <b/>
            <sz val="9"/>
            <color indexed="81"/>
            <rFont val="MS P ゴシック"/>
            <family val="3"/>
            <charset val="128"/>
          </rPr>
          <t>Tを除く13ケタの番号を入力して下さい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関根 孝</author>
  </authors>
  <commentList>
    <comment ref="H9" authorId="0" shapeId="0" xr:uid="{241D6285-EBE4-4477-89ED-15C667189739}">
      <text>
        <r>
          <rPr>
            <b/>
            <sz val="9"/>
            <color indexed="81"/>
            <rFont val="MS P ゴシック"/>
            <family val="3"/>
            <charset val="128"/>
          </rPr>
          <t>Tを除く13ケタの番号を入力して下さい</t>
        </r>
      </text>
    </comment>
  </commentList>
</comments>
</file>

<file path=xl/sharedStrings.xml><?xml version="1.0" encoding="utf-8"?>
<sst xmlns="http://schemas.openxmlformats.org/spreadsheetml/2006/main" count="75" uniqueCount="39">
  <si>
    <t>No</t>
    <phoneticPr fontId="3"/>
  </si>
  <si>
    <t>上尾本社</t>
    <rPh sb="0" eb="2">
      <t>アゲオ</t>
    </rPh>
    <rPh sb="2" eb="4">
      <t>ホンシャ</t>
    </rPh>
    <phoneticPr fontId="3"/>
  </si>
  <si>
    <t>作業所</t>
    <rPh sb="0" eb="2">
      <t>サギョウ</t>
    </rPh>
    <rPh sb="2" eb="3">
      <t>ショ</t>
    </rPh>
    <phoneticPr fontId="3"/>
  </si>
  <si>
    <t>　請　　求　　総　　括　　表　</t>
    <rPh sb="1" eb="2">
      <t>ショウ</t>
    </rPh>
    <rPh sb="4" eb="5">
      <t>モトム</t>
    </rPh>
    <rPh sb="7" eb="8">
      <t>フサ</t>
    </rPh>
    <rPh sb="10" eb="11">
      <t>クク</t>
    </rPh>
    <rPh sb="13" eb="14">
      <t>ヒョウ</t>
    </rPh>
    <phoneticPr fontId="3"/>
  </si>
  <si>
    <t>機材
センター</t>
    <rPh sb="0" eb="2">
      <t>キザイ</t>
    </rPh>
    <phoneticPr fontId="3"/>
  </si>
  <si>
    <t>合材工場</t>
    <rPh sb="0" eb="1">
      <t>ゴウ</t>
    </rPh>
    <rPh sb="1" eb="2">
      <t>ザイ</t>
    </rPh>
    <rPh sb="2" eb="4">
      <t>コウジョウ</t>
    </rPh>
    <phoneticPr fontId="3"/>
  </si>
  <si>
    <t>川島本店</t>
    <rPh sb="0" eb="2">
      <t>カワジマ</t>
    </rPh>
    <rPh sb="2" eb="4">
      <t>ホンテン</t>
    </rPh>
    <phoneticPr fontId="3"/>
  </si>
  <si>
    <r>
      <t>株式会社</t>
    </r>
    <r>
      <rPr>
        <u/>
        <sz val="18"/>
        <rFont val="ＭＳ Ｐ明朝"/>
        <family val="1"/>
        <charset val="128"/>
      </rPr>
      <t>　島  村  工  業　　</t>
    </r>
    <r>
      <rPr>
        <u/>
        <sz val="13"/>
        <rFont val="ＭＳ Ｐ明朝"/>
        <family val="1"/>
        <charset val="128"/>
      </rPr>
      <t>御中　</t>
    </r>
    <rPh sb="0" eb="4">
      <t>カブシキガイシャ</t>
    </rPh>
    <rPh sb="5" eb="6">
      <t>シマ</t>
    </rPh>
    <rPh sb="8" eb="9">
      <t>ムラ</t>
    </rPh>
    <rPh sb="11" eb="12">
      <t>コウ</t>
    </rPh>
    <rPh sb="14" eb="15">
      <t>ギョウ</t>
    </rPh>
    <rPh sb="17" eb="19">
      <t>オンチュウ</t>
    </rPh>
    <phoneticPr fontId="3"/>
  </si>
  <si>
    <t>営業所</t>
    <rPh sb="0" eb="3">
      <t>エイギョウショ</t>
    </rPh>
    <phoneticPr fontId="3"/>
  </si>
  <si>
    <t>取引先コード</t>
    <rPh sb="0" eb="2">
      <t>トリヒキ</t>
    </rPh>
    <rPh sb="2" eb="3">
      <t>サキ</t>
    </rPh>
    <phoneticPr fontId="3"/>
  </si>
  <si>
    <t>　　下 記 の と お り 請 求 致 し ま す　　</t>
    <rPh sb="2" eb="3">
      <t>シタ</t>
    </rPh>
    <rPh sb="4" eb="5">
      <t>キ</t>
    </rPh>
    <rPh sb="14" eb="15">
      <t>ショウ</t>
    </rPh>
    <rPh sb="16" eb="17">
      <t>モトム</t>
    </rPh>
    <rPh sb="18" eb="19">
      <t>イタ</t>
    </rPh>
    <phoneticPr fontId="3"/>
  </si>
  <si>
    <t>納入者住所・氏名</t>
    <rPh sb="0" eb="2">
      <t>ノウニュウ</t>
    </rPh>
    <rPh sb="2" eb="3">
      <t>シャ</t>
    </rPh>
    <rPh sb="3" eb="5">
      <t>ジュウショ</t>
    </rPh>
    <rPh sb="6" eb="8">
      <t>シメイ</t>
    </rPh>
    <phoneticPr fontId="3"/>
  </si>
  <si>
    <t>株式会社　○　○　建　設
代表取締役　　△　△　　△</t>
    <rPh sb="0" eb="4">
      <t>カブシキガイシャ</t>
    </rPh>
    <rPh sb="9" eb="10">
      <t>ケン</t>
    </rPh>
    <rPh sb="11" eb="12">
      <t>セツ</t>
    </rPh>
    <rPh sb="14" eb="16">
      <t>ダイヒョウ</t>
    </rPh>
    <rPh sb="16" eb="19">
      <t>トリシマリヤク</t>
    </rPh>
    <phoneticPr fontId="3"/>
  </si>
  <si>
    <t>㊞</t>
    <phoneticPr fontId="3"/>
  </si>
  <si>
    <t>担当者：</t>
    <rPh sb="0" eb="3">
      <t>タントウシャ</t>
    </rPh>
    <phoneticPr fontId="3"/>
  </si>
  <si>
    <t>××　　××</t>
    <phoneticPr fontId="3"/>
  </si>
  <si>
    <t>合計請求金額
（消費税込）</t>
    <rPh sb="0" eb="2">
      <t>ゴウケイ</t>
    </rPh>
    <rPh sb="2" eb="4">
      <t>セイキュウ</t>
    </rPh>
    <rPh sb="4" eb="6">
      <t>キンガク</t>
    </rPh>
    <rPh sb="8" eb="10">
      <t>ショウヒ</t>
    </rPh>
    <rPh sb="10" eb="12">
      <t>ゼイコミ</t>
    </rPh>
    <phoneticPr fontId="3"/>
  </si>
  <si>
    <t>摘　　　　要</t>
    <rPh sb="0" eb="6">
      <t>テキヨウ</t>
    </rPh>
    <phoneticPr fontId="3"/>
  </si>
  <si>
    <t>金額</t>
    <rPh sb="0" eb="2">
      <t>キンガク</t>
    </rPh>
    <phoneticPr fontId="3"/>
  </si>
  <si>
    <t>送付先</t>
    <rPh sb="0" eb="2">
      <t>ソウフ</t>
    </rPh>
    <rPh sb="2" eb="3">
      <t>サキ</t>
    </rPh>
    <phoneticPr fontId="3"/>
  </si>
  <si>
    <t>請求件名</t>
    <rPh sb="0" eb="1">
      <t>ウケ</t>
    </rPh>
    <rPh sb="1" eb="2">
      <t>モトム</t>
    </rPh>
    <rPh sb="2" eb="4">
      <t>ケンメイ</t>
    </rPh>
    <phoneticPr fontId="3"/>
  </si>
  <si>
    <t>査定</t>
    <rPh sb="0" eb="2">
      <t>サテイ</t>
    </rPh>
    <phoneticPr fontId="3"/>
  </si>
  <si>
    <t>前月繰越高</t>
    <rPh sb="0" eb="2">
      <t>ゼンゲツ</t>
    </rPh>
    <rPh sb="2" eb="5">
      <t>クリコシダカ</t>
    </rPh>
    <phoneticPr fontId="3"/>
  </si>
  <si>
    <t>○○水道管布設工事</t>
    <rPh sb="2" eb="4">
      <t>スイドウ</t>
    </rPh>
    <rPh sb="4" eb="5">
      <t>カン</t>
    </rPh>
    <rPh sb="5" eb="7">
      <t>フセツ</t>
    </rPh>
    <rPh sb="7" eb="9">
      <t>コウジ</t>
    </rPh>
    <phoneticPr fontId="3"/>
  </si>
  <si>
    <t>当月請求額</t>
    <rPh sb="0" eb="2">
      <t>トウゲツ</t>
    </rPh>
    <rPh sb="2" eb="4">
      <t>セイキュウ</t>
    </rPh>
    <rPh sb="4" eb="5">
      <t>ガク</t>
    </rPh>
    <phoneticPr fontId="3"/>
  </si>
  <si>
    <t>××推進工事</t>
    <rPh sb="2" eb="4">
      <t>スイシン</t>
    </rPh>
    <rPh sb="4" eb="6">
      <t>コウジ</t>
    </rPh>
    <phoneticPr fontId="3"/>
  </si>
  <si>
    <t>合計請求額</t>
    <rPh sb="0" eb="2">
      <t>ゴウケイ</t>
    </rPh>
    <rPh sb="2" eb="4">
      <t>セイキュウ</t>
    </rPh>
    <rPh sb="4" eb="5">
      <t>ガク</t>
    </rPh>
    <phoneticPr fontId="3"/>
  </si>
  <si>
    <t>△△工場新築工事</t>
    <rPh sb="2" eb="4">
      <t>コウジョウ</t>
    </rPh>
    <rPh sb="4" eb="6">
      <t>シンチク</t>
    </rPh>
    <rPh sb="6" eb="8">
      <t>コウジ</t>
    </rPh>
    <phoneticPr fontId="3"/>
  </si>
  <si>
    <t>□□駐車場舗装工事</t>
    <rPh sb="2" eb="5">
      <t>チュウシャジョウ</t>
    </rPh>
    <rPh sb="5" eb="7">
      <t>ホソウ</t>
    </rPh>
    <rPh sb="7" eb="9">
      <t>コウジ</t>
    </rPh>
    <phoneticPr fontId="3"/>
  </si>
  <si>
    <t>＠＠ドア交換工事</t>
    <rPh sb="4" eb="6">
      <t>コウカン</t>
    </rPh>
    <rPh sb="6" eb="8">
      <t>コウジ</t>
    </rPh>
    <phoneticPr fontId="3"/>
  </si>
  <si>
    <t>文具代</t>
    <rPh sb="0" eb="2">
      <t>ブング</t>
    </rPh>
    <rPh sb="2" eb="3">
      <t>ダイ</t>
    </rPh>
    <phoneticPr fontId="3"/>
  </si>
  <si>
    <t>Ｎｏ</t>
    <phoneticPr fontId="3"/>
  </si>
  <si>
    <t>請求件名</t>
    <rPh sb="0" eb="2">
      <t>セイキュウ</t>
    </rPh>
    <rPh sb="2" eb="4">
      <t>ケンメイ</t>
    </rPh>
    <phoneticPr fontId="3"/>
  </si>
  <si>
    <t>小計</t>
    <rPh sb="0" eb="2">
      <t>ショウケイ</t>
    </rPh>
    <phoneticPr fontId="3"/>
  </si>
  <si>
    <t>合計</t>
    <rPh sb="0" eb="2">
      <t>ゴウケイ</t>
    </rPh>
    <phoneticPr fontId="3"/>
  </si>
  <si>
    <t>次頁へ続く</t>
    <rPh sb="0" eb="1">
      <t>ジ</t>
    </rPh>
    <rPh sb="1" eb="2">
      <t>ページ</t>
    </rPh>
    <rPh sb="3" eb="4">
      <t>ツヅ</t>
    </rPh>
    <phoneticPr fontId="3"/>
  </si>
  <si>
    <t>適格請求書発行事業者番号</t>
    <rPh sb="0" eb="5">
      <t>テキカクセイキュウショ</t>
    </rPh>
    <rPh sb="5" eb="10">
      <t>ハッコウジギョウシャ</t>
    </rPh>
    <rPh sb="10" eb="12">
      <t>バンゴウ</t>
    </rPh>
    <phoneticPr fontId="3"/>
  </si>
  <si>
    <t>東松山営業所</t>
    <rPh sb="0" eb="3">
      <t>ヒガシマツヤマ</t>
    </rPh>
    <rPh sb="3" eb="6">
      <t>エイギョウショ</t>
    </rPh>
    <phoneticPr fontId="3"/>
  </si>
  <si>
    <t>現場事務所</t>
    <rPh sb="0" eb="5">
      <t>ゲンバジムショ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</si>
</sst>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 * #,##0_ ;_ * \-#,##0_ ;_ * &quot;-&quot;_ ;_ @_ "/>
    <numFmt numFmtId="176" formatCode="#,##0;&quot;△ &quot;#,##0"/>
    <numFmt numFmtId="177" formatCode="0\ 0\ 0\ 0\ 0\ 0"/>
    <numFmt numFmtId="178" formatCode="#,##0;&quot;▲ &quot;#,##0"/>
    <numFmt numFmtId="179" formatCode="&quot;¥&quot;\ #,##0;&quot;¥&quot;\-#,##0"/>
    <numFmt numFmtId="180" formatCode="&quot;¥&quot;\ #,##0\ &quot;-&quot;;&quot;¥&quot;\-#,##0&quot; -&quot;"/>
    <numFmt numFmtId="181" formatCode="&quot;¥&quot;\ #,##0;&quot;\△&quot;#,##0"/>
    <numFmt numFmtId="182" formatCode="&quot;訂&quot;&quot;正&quot;\ 0\ &quot;件&quot;"/>
    <numFmt numFmtId="183" formatCode="#,##0_ ;[Red]\-#,##0\ "/>
    <numFmt numFmtId="184" formatCode="\T\ 0\ 0\ 0\ 0\ 0\ 0\ 0\ 0\ 0\ 0\ 0\ 0\ 0"/>
  </numFmts>
  <fonts count="21">
    <font>
      <sz val="11"/>
      <name val="ＭＳ Ｐ明朝"/>
      <family val="1"/>
      <charset val="128"/>
    </font>
    <font>
      <sz val="11"/>
      <color theme="1"/>
      <name val="ＭＳ Ｐ明朝"/>
      <family val="2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u val="double"/>
      <sz val="22"/>
      <name val="ＭＳ Ｐ明朝"/>
      <family val="1"/>
      <charset val="128"/>
    </font>
    <font>
      <sz val="14"/>
      <name val="ＭＳ Ｐ明朝"/>
      <family val="1"/>
      <charset val="128"/>
    </font>
    <font>
      <u/>
      <sz val="18"/>
      <name val="ＭＳ Ｐ明朝"/>
      <family val="1"/>
      <charset val="128"/>
    </font>
    <font>
      <b/>
      <sz val="24"/>
      <name val="ＭＳ Ｐ明朝"/>
      <family val="1"/>
      <charset val="128"/>
    </font>
    <font>
      <b/>
      <sz val="12"/>
      <color indexed="9"/>
      <name val="ＭＳ Ｐ明朝"/>
      <family val="1"/>
      <charset val="128"/>
    </font>
    <font>
      <u/>
      <sz val="14"/>
      <name val="ＭＳ Ｐ明朝"/>
      <family val="1"/>
      <charset val="128"/>
    </font>
    <font>
      <sz val="13"/>
      <name val="ＭＳ Ｐ明朝"/>
      <family val="1"/>
      <charset val="128"/>
    </font>
    <font>
      <b/>
      <sz val="22"/>
      <name val="ＭＳ Ｐ明朝"/>
      <family val="1"/>
      <charset val="128"/>
    </font>
    <font>
      <b/>
      <sz val="14"/>
      <name val="ＭＳ Ｐ明朝"/>
      <family val="1"/>
      <charset val="128"/>
    </font>
    <font>
      <u/>
      <sz val="13"/>
      <name val="ＭＳ Ｐ明朝"/>
      <family val="1"/>
      <charset val="128"/>
    </font>
    <font>
      <b/>
      <sz val="16"/>
      <name val="HG正楷書体-PRO"/>
      <family val="4"/>
      <charset val="128"/>
    </font>
    <font>
      <b/>
      <sz val="11"/>
      <name val="HG正楷書体-PRO"/>
      <family val="4"/>
      <charset val="128"/>
    </font>
    <font>
      <sz val="20"/>
      <name val="ＭＳ Ｐ明朝"/>
      <family val="1"/>
      <charset val="128"/>
    </font>
    <font>
      <b/>
      <i/>
      <sz val="16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b/>
      <sz val="12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thin">
        <color indexed="64"/>
      </right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hair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otted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0" fontId="1" fillId="0" borderId="0">
      <alignment vertical="center"/>
    </xf>
  </cellStyleXfs>
  <cellXfs count="223">
    <xf numFmtId="0" fontId="0" fillId="0" borderId="0" xfId="0"/>
    <xf numFmtId="0" fontId="4" fillId="0" borderId="0" xfId="0" applyFont="1" applyAlignment="1" applyProtection="1">
      <alignment vertical="center"/>
      <protection locked="0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176" fontId="9" fillId="0" borderId="0" xfId="1" applyNumberFormat="1" applyFont="1" applyAlignment="1" applyProtection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4" fillId="2" borderId="2" xfId="0" applyFont="1" applyFill="1" applyBorder="1" applyAlignment="1">
      <alignment horizontal="left" indent="1"/>
    </xf>
    <xf numFmtId="0" fontId="4" fillId="2" borderId="3" xfId="0" applyFont="1" applyFill="1" applyBorder="1" applyAlignment="1">
      <alignment vertical="center"/>
    </xf>
    <xf numFmtId="176" fontId="9" fillId="2" borderId="3" xfId="1" applyNumberFormat="1" applyFont="1" applyFill="1" applyBorder="1" applyAlignment="1" applyProtection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6" fillId="2" borderId="5" xfId="0" applyFont="1" applyFill="1" applyBorder="1"/>
    <xf numFmtId="0" fontId="4" fillId="2" borderId="6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right" vertical="center"/>
    </xf>
    <xf numFmtId="179" fontId="8" fillId="0" borderId="0" xfId="0" applyNumberFormat="1" applyFont="1" applyAlignment="1">
      <alignment horizontal="center" vertical="center"/>
    </xf>
    <xf numFmtId="0" fontId="4" fillId="0" borderId="7" xfId="0" applyFont="1" applyBorder="1" applyAlignment="1">
      <alignment horizontal="distributed" vertical="center" justifyLastLine="1"/>
    </xf>
    <xf numFmtId="0" fontId="4" fillId="0" borderId="8" xfId="0" applyFont="1" applyBorder="1" applyAlignment="1">
      <alignment horizontal="distributed" vertical="center" justifyLastLine="1"/>
    </xf>
    <xf numFmtId="176" fontId="4" fillId="0" borderId="0" xfId="1" applyNumberFormat="1" applyFont="1" applyBorder="1" applyAlignment="1" applyProtection="1">
      <alignment vertical="center"/>
    </xf>
    <xf numFmtId="0" fontId="4" fillId="0" borderId="9" xfId="0" applyFont="1" applyBorder="1" applyAlignment="1">
      <alignment horizontal="distributed" vertical="center" justifyLastLine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distributed" vertical="center" justifyLastLine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vertical="center" shrinkToFit="1"/>
    </xf>
    <xf numFmtId="178" fontId="6" fillId="0" borderId="11" xfId="0" applyNumberFormat="1" applyFont="1" applyBorder="1" applyAlignment="1">
      <alignment vertical="center"/>
    </xf>
    <xf numFmtId="178" fontId="6" fillId="0" borderId="16" xfId="0" applyNumberFormat="1" applyFont="1" applyBorder="1" applyAlignment="1">
      <alignment vertical="center"/>
    </xf>
    <xf numFmtId="0" fontId="4" fillId="0" borderId="17" xfId="0" applyFont="1" applyBorder="1" applyAlignment="1">
      <alignment vertical="center" shrinkToFit="1"/>
    </xf>
    <xf numFmtId="178" fontId="6" fillId="0" borderId="14" xfId="0" applyNumberFormat="1" applyFont="1" applyBorder="1" applyAlignment="1">
      <alignment vertical="center"/>
    </xf>
    <xf numFmtId="178" fontId="6" fillId="0" borderId="18" xfId="0" applyNumberFormat="1" applyFont="1" applyBorder="1" applyAlignment="1">
      <alignment vertical="center"/>
    </xf>
    <xf numFmtId="0" fontId="4" fillId="0" borderId="17" xfId="0" applyFont="1" applyBorder="1" applyAlignment="1">
      <alignment horizontal="right" vertical="center"/>
    </xf>
    <xf numFmtId="0" fontId="4" fillId="0" borderId="17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176" fontId="6" fillId="0" borderId="18" xfId="0" applyNumberFormat="1" applyFont="1" applyBorder="1" applyAlignment="1">
      <alignment vertical="center" shrinkToFit="1"/>
    </xf>
    <xf numFmtId="0" fontId="4" fillId="0" borderId="17" xfId="0" applyFont="1" applyBorder="1" applyAlignment="1">
      <alignment horizontal="center" vertical="center"/>
    </xf>
    <xf numFmtId="176" fontId="6" fillId="0" borderId="14" xfId="1" applyNumberFormat="1" applyFont="1" applyBorder="1" applyAlignment="1" applyProtection="1">
      <alignment vertical="center"/>
    </xf>
    <xf numFmtId="176" fontId="6" fillId="0" borderId="18" xfId="1" applyNumberFormat="1" applyFont="1" applyBorder="1" applyAlignment="1" applyProtection="1">
      <alignment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vertical="center" shrinkToFit="1"/>
      <protection locked="0"/>
    </xf>
    <xf numFmtId="41" fontId="0" fillId="0" borderId="0" xfId="0" applyNumberFormat="1" applyAlignment="1" applyProtection="1">
      <alignment vertical="center"/>
      <protection locked="0"/>
    </xf>
    <xf numFmtId="0" fontId="0" fillId="0" borderId="23" xfId="0" applyBorder="1" applyAlignment="1">
      <alignment horizontal="center" vertical="center"/>
    </xf>
    <xf numFmtId="0" fontId="0" fillId="0" borderId="23" xfId="0" applyBorder="1" applyAlignment="1">
      <alignment horizontal="distributed" vertical="center" justifyLastLine="1" shrinkToFit="1"/>
    </xf>
    <xf numFmtId="0" fontId="0" fillId="0" borderId="23" xfId="0" applyBorder="1" applyAlignment="1">
      <alignment horizontal="distributed" vertical="center" justifyLastLine="1"/>
    </xf>
    <xf numFmtId="0" fontId="0" fillId="0" borderId="0" xfId="0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distributed" vertical="center" justifyLastLine="1"/>
    </xf>
    <xf numFmtId="0" fontId="4" fillId="0" borderId="0" xfId="0" applyFont="1" applyAlignment="1" applyProtection="1">
      <alignment vertical="center" wrapText="1"/>
      <protection locked="0"/>
    </xf>
    <xf numFmtId="0" fontId="0" fillId="2" borderId="36" xfId="0" applyFill="1" applyBorder="1" applyAlignment="1" applyProtection="1">
      <alignment horizontal="center" vertical="center"/>
      <protection locked="0"/>
    </xf>
    <xf numFmtId="0" fontId="0" fillId="2" borderId="37" xfId="0" applyFill="1" applyBorder="1" applyAlignment="1" applyProtection="1">
      <alignment horizontal="center" vertical="center"/>
      <protection locked="0"/>
    </xf>
    <xf numFmtId="0" fontId="0" fillId="2" borderId="38" xfId="0" applyFill="1" applyBorder="1" applyAlignment="1" applyProtection="1">
      <alignment horizontal="center" vertical="center"/>
      <protection locked="0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178" fontId="0" fillId="0" borderId="24" xfId="0" applyNumberFormat="1" applyBorder="1" applyAlignment="1">
      <alignment horizontal="distributed" vertical="center" justifyLastLine="1"/>
    </xf>
    <xf numFmtId="178" fontId="0" fillId="0" borderId="0" xfId="0" applyNumberFormat="1" applyAlignment="1">
      <alignment vertical="center"/>
    </xf>
    <xf numFmtId="182" fontId="4" fillId="0" borderId="17" xfId="0" applyNumberFormat="1" applyFont="1" applyBorder="1" applyAlignment="1">
      <alignment horizontal="distributed" vertical="center" indent="1"/>
    </xf>
    <xf numFmtId="0" fontId="4" fillId="0" borderId="71" xfId="0" applyFont="1" applyBorder="1" applyAlignment="1">
      <alignment horizontal="right" vertical="center"/>
    </xf>
    <xf numFmtId="178" fontId="6" fillId="0" borderId="50" xfId="0" applyNumberFormat="1" applyFont="1" applyBorder="1" applyAlignment="1">
      <alignment vertical="center"/>
    </xf>
    <xf numFmtId="178" fontId="6" fillId="0" borderId="70" xfId="0" applyNumberFormat="1" applyFont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18" fillId="0" borderId="17" xfId="0" applyFont="1" applyBorder="1" applyAlignment="1">
      <alignment horizontal="distributed" vertical="center" justifyLastLine="1"/>
    </xf>
    <xf numFmtId="41" fontId="4" fillId="2" borderId="29" xfId="0" applyNumberFormat="1" applyFont="1" applyFill="1" applyBorder="1" applyAlignment="1" applyProtection="1">
      <alignment vertical="center"/>
      <protection locked="0"/>
    </xf>
    <xf numFmtId="0" fontId="4" fillId="2" borderId="25" xfId="0" applyFont="1" applyFill="1" applyBorder="1" applyAlignment="1" applyProtection="1">
      <alignment vertical="center" shrinkToFit="1"/>
      <protection locked="0"/>
    </xf>
    <xf numFmtId="41" fontId="4" fillId="2" borderId="25" xfId="0" applyNumberFormat="1" applyFont="1" applyFill="1" applyBorder="1" applyAlignment="1" applyProtection="1">
      <alignment vertical="center"/>
      <protection locked="0"/>
    </xf>
    <xf numFmtId="178" fontId="4" fillId="0" borderId="26" xfId="0" applyNumberFormat="1" applyFont="1" applyBorder="1" applyAlignment="1">
      <alignment vertical="center"/>
    </xf>
    <xf numFmtId="0" fontId="4" fillId="2" borderId="27" xfId="0" applyFont="1" applyFill="1" applyBorder="1" applyAlignment="1" applyProtection="1">
      <alignment vertical="center" shrinkToFit="1"/>
      <protection locked="0"/>
    </xf>
    <xf numFmtId="41" fontId="4" fillId="2" borderId="27" xfId="0" applyNumberFormat="1" applyFont="1" applyFill="1" applyBorder="1" applyAlignment="1" applyProtection="1">
      <alignment vertical="center"/>
      <protection locked="0"/>
    </xf>
    <xf numFmtId="178" fontId="4" fillId="0" borderId="28" xfId="0" applyNumberFormat="1" applyFont="1" applyBorder="1" applyAlignment="1">
      <alignment vertical="center"/>
    </xf>
    <xf numFmtId="0" fontId="4" fillId="2" borderId="29" xfId="0" applyFont="1" applyFill="1" applyBorder="1" applyAlignment="1" applyProtection="1">
      <alignment vertical="center" shrinkToFit="1"/>
      <protection locked="0"/>
    </xf>
    <xf numFmtId="178" fontId="4" fillId="0" borderId="30" xfId="0" applyNumberFormat="1" applyFont="1" applyBorder="1" applyAlignment="1">
      <alignment vertical="center"/>
    </xf>
    <xf numFmtId="0" fontId="4" fillId="0" borderId="31" xfId="0" applyFont="1" applyBorder="1" applyAlignment="1">
      <alignment horizontal="distributed" vertical="center" justifyLastLine="1" shrinkToFit="1"/>
    </xf>
    <xf numFmtId="41" fontId="4" fillId="0" borderId="31" xfId="0" applyNumberFormat="1" applyFont="1" applyBorder="1" applyAlignment="1">
      <alignment vertical="center"/>
    </xf>
    <xf numFmtId="178" fontId="4" fillId="0" borderId="32" xfId="0" applyNumberFormat="1" applyFont="1" applyBorder="1" applyAlignment="1">
      <alignment vertical="center"/>
    </xf>
    <xf numFmtId="0" fontId="4" fillId="2" borderId="21" xfId="0" applyFont="1" applyFill="1" applyBorder="1" applyAlignment="1" applyProtection="1">
      <alignment horizontal="distributed" vertical="center" justifyLastLine="1" shrinkToFit="1"/>
      <protection locked="0"/>
    </xf>
    <xf numFmtId="41" fontId="4" fillId="0" borderId="21" xfId="0" applyNumberFormat="1" applyFont="1" applyBorder="1" applyAlignment="1">
      <alignment vertical="center"/>
    </xf>
    <xf numFmtId="178" fontId="4" fillId="0" borderId="22" xfId="0" applyNumberFormat="1" applyFont="1" applyBorder="1" applyAlignment="1">
      <alignment vertical="center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 applyProtection="1">
      <alignment horizontal="center" vertical="center" shrinkToFit="1"/>
      <protection locked="0"/>
    </xf>
    <xf numFmtId="0" fontId="2" fillId="2" borderId="13" xfId="0" applyFont="1" applyFill="1" applyBorder="1" applyAlignment="1" applyProtection="1">
      <alignment horizontal="center" vertical="center" shrinkToFit="1"/>
      <protection locked="0"/>
    </xf>
    <xf numFmtId="0" fontId="4" fillId="0" borderId="53" xfId="0" applyFont="1" applyBorder="1" applyAlignment="1">
      <alignment horizontal="centerContinuous" vertical="center"/>
    </xf>
    <xf numFmtId="0" fontId="4" fillId="0" borderId="63" xfId="0" applyFont="1" applyBorder="1" applyAlignment="1">
      <alignment horizontal="centerContinuous" vertical="center"/>
    </xf>
    <xf numFmtId="41" fontId="4" fillId="0" borderId="41" xfId="0" applyNumberFormat="1" applyFont="1" applyBorder="1" applyAlignment="1">
      <alignment horizontal="center" vertical="center"/>
    </xf>
    <xf numFmtId="41" fontId="4" fillId="0" borderId="42" xfId="0" applyNumberFormat="1" applyFont="1" applyBorder="1" applyAlignment="1">
      <alignment horizontal="center" vertical="center"/>
    </xf>
    <xf numFmtId="41" fontId="4" fillId="0" borderId="43" xfId="0" applyNumberFormat="1" applyFont="1" applyBorder="1" applyAlignment="1">
      <alignment horizontal="center" vertical="center"/>
    </xf>
    <xf numFmtId="41" fontId="4" fillId="0" borderId="44" xfId="0" applyNumberFormat="1" applyFont="1" applyBorder="1" applyAlignment="1">
      <alignment horizontal="center" vertical="center"/>
    </xf>
    <xf numFmtId="0" fontId="2" fillId="2" borderId="40" xfId="1" applyNumberFormat="1" applyFont="1" applyFill="1" applyBorder="1" applyAlignment="1" applyProtection="1">
      <alignment horizontal="center" vertical="center" shrinkToFit="1"/>
    </xf>
    <xf numFmtId="0" fontId="2" fillId="2" borderId="49" xfId="1" applyNumberFormat="1" applyFont="1" applyFill="1" applyBorder="1" applyAlignment="1" applyProtection="1">
      <alignment horizontal="center" vertical="center" shrinkToFit="1"/>
    </xf>
    <xf numFmtId="0" fontId="4" fillId="0" borderId="41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49" fontId="4" fillId="2" borderId="50" xfId="0" applyNumberFormat="1" applyFont="1" applyFill="1" applyBorder="1" applyAlignment="1">
      <alignment vertical="center" shrinkToFit="1"/>
    </xf>
    <xf numFmtId="49" fontId="4" fillId="2" borderId="46" xfId="0" applyNumberFormat="1" applyFont="1" applyFill="1" applyBorder="1" applyAlignment="1">
      <alignment vertical="center" shrinkToFit="1"/>
    </xf>
    <xf numFmtId="49" fontId="4" fillId="2" borderId="51" xfId="0" applyNumberFormat="1" applyFont="1" applyFill="1" applyBorder="1" applyAlignment="1">
      <alignment vertical="center" shrinkToFit="1"/>
    </xf>
    <xf numFmtId="49" fontId="4" fillId="2" borderId="52" xfId="0" applyNumberFormat="1" applyFont="1" applyFill="1" applyBorder="1" applyAlignment="1">
      <alignment vertical="center" shrinkToFit="1"/>
    </xf>
    <xf numFmtId="41" fontId="4" fillId="2" borderId="41" xfId="0" applyNumberFormat="1" applyFont="1" applyFill="1" applyBorder="1" applyAlignment="1">
      <alignment vertical="center"/>
    </xf>
    <xf numFmtId="41" fontId="4" fillId="2" borderId="46" xfId="0" applyNumberFormat="1" applyFont="1" applyFill="1" applyBorder="1" applyAlignment="1">
      <alignment vertical="center"/>
    </xf>
    <xf numFmtId="41" fontId="4" fillId="2" borderId="48" xfId="0" applyNumberFormat="1" applyFont="1" applyFill="1" applyBorder="1" applyAlignment="1">
      <alignment vertical="center"/>
    </xf>
    <xf numFmtId="41" fontId="4" fillId="2" borderId="52" xfId="0" applyNumberFormat="1" applyFont="1" applyFill="1" applyBorder="1" applyAlignment="1">
      <alignment vertical="center"/>
    </xf>
    <xf numFmtId="41" fontId="4" fillId="0" borderId="48" xfId="0" applyNumberFormat="1" applyFont="1" applyBorder="1" applyAlignment="1">
      <alignment horizontal="center" vertical="center"/>
    </xf>
    <xf numFmtId="41" fontId="4" fillId="0" borderId="39" xfId="0" applyNumberFormat="1" applyFont="1" applyBorder="1" applyAlignment="1">
      <alignment horizontal="center" vertical="center"/>
    </xf>
    <xf numFmtId="41" fontId="4" fillId="0" borderId="0" xfId="0" applyNumberFormat="1" applyFont="1" applyAlignment="1">
      <alignment vertical="center"/>
    </xf>
    <xf numFmtId="0" fontId="2" fillId="2" borderId="40" xfId="0" applyFont="1" applyFill="1" applyBorder="1" applyAlignment="1">
      <alignment horizontal="center" vertical="center" shrinkToFit="1"/>
    </xf>
    <xf numFmtId="0" fontId="2" fillId="2" borderId="45" xfId="0" applyFont="1" applyFill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/>
    </xf>
    <xf numFmtId="49" fontId="4" fillId="2" borderId="29" xfId="0" applyNumberFormat="1" applyFont="1" applyFill="1" applyBorder="1" applyAlignment="1">
      <alignment vertical="center" shrinkToFit="1"/>
    </xf>
    <xf numFmtId="49" fontId="4" fillId="2" borderId="47" xfId="0" applyNumberFormat="1" applyFont="1" applyFill="1" applyBorder="1" applyAlignment="1">
      <alignment vertical="center" shrinkToFit="1"/>
    </xf>
    <xf numFmtId="49" fontId="4" fillId="2" borderId="21" xfId="0" applyNumberFormat="1" applyFont="1" applyFill="1" applyBorder="1" applyAlignment="1">
      <alignment vertical="center" shrinkToFit="1"/>
    </xf>
    <xf numFmtId="41" fontId="4" fillId="2" borderId="29" xfId="0" applyNumberFormat="1" applyFont="1" applyFill="1" applyBorder="1" applyAlignment="1">
      <alignment vertical="center"/>
    </xf>
    <xf numFmtId="41" fontId="4" fillId="2" borderId="21" xfId="0" applyNumberFormat="1" applyFont="1" applyFill="1" applyBorder="1" applyAlignment="1">
      <alignment vertical="center"/>
    </xf>
    <xf numFmtId="0" fontId="2" fillId="2" borderId="49" xfId="0" applyFont="1" applyFill="1" applyBorder="1" applyAlignment="1">
      <alignment horizontal="center" vertical="center" shrinkToFit="1"/>
    </xf>
    <xf numFmtId="181" fontId="11" fillId="0" borderId="7" xfId="0" applyNumberFormat="1" applyFont="1" applyBorder="1" applyAlignment="1">
      <alignment vertical="center" shrinkToFit="1"/>
    </xf>
    <xf numFmtId="181" fontId="11" fillId="0" borderId="53" xfId="0" applyNumberFormat="1" applyFont="1" applyBorder="1" applyAlignment="1">
      <alignment vertical="center" shrinkToFit="1"/>
    </xf>
    <xf numFmtId="49" fontId="4" fillId="2" borderId="14" xfId="0" applyNumberFormat="1" applyFont="1" applyFill="1" applyBorder="1" applyAlignment="1">
      <alignment vertical="center" shrinkToFit="1"/>
    </xf>
    <xf numFmtId="49" fontId="4" fillId="2" borderId="54" xfId="0" applyNumberFormat="1" applyFont="1" applyFill="1" applyBorder="1" applyAlignment="1">
      <alignment vertical="center" shrinkToFit="1"/>
    </xf>
    <xf numFmtId="41" fontId="4" fillId="2" borderId="55" xfId="0" applyNumberFormat="1" applyFont="1" applyFill="1" applyBorder="1" applyAlignment="1">
      <alignment vertical="center"/>
    </xf>
    <xf numFmtId="41" fontId="4" fillId="2" borderId="14" xfId="0" applyNumberFormat="1" applyFont="1" applyFill="1" applyBorder="1" applyAlignment="1">
      <alignment vertical="center"/>
    </xf>
    <xf numFmtId="41" fontId="4" fillId="0" borderId="55" xfId="0" applyNumberFormat="1" applyFont="1" applyBorder="1" applyAlignment="1">
      <alignment vertical="center"/>
    </xf>
    <xf numFmtId="0" fontId="2" fillId="0" borderId="56" xfId="0" applyFont="1" applyBorder="1" applyAlignment="1">
      <alignment vertical="center"/>
    </xf>
    <xf numFmtId="181" fontId="11" fillId="2" borderId="9" xfId="0" applyNumberFormat="1" applyFont="1" applyFill="1" applyBorder="1" applyAlignment="1">
      <alignment vertical="center" shrinkToFit="1"/>
    </xf>
    <xf numFmtId="181" fontId="11" fillId="2" borderId="58" xfId="0" applyNumberFormat="1" applyFont="1" applyFill="1" applyBorder="1" applyAlignment="1">
      <alignment vertical="center" shrinkToFit="1"/>
    </xf>
    <xf numFmtId="49" fontId="4" fillId="2" borderId="11" xfId="0" applyNumberFormat="1" applyFont="1" applyFill="1" applyBorder="1" applyAlignment="1">
      <alignment vertical="center" shrinkToFit="1"/>
    </xf>
    <xf numFmtId="49" fontId="4" fillId="2" borderId="59" xfId="0" applyNumberFormat="1" applyFont="1" applyFill="1" applyBorder="1" applyAlignment="1">
      <alignment vertical="center" shrinkToFit="1"/>
    </xf>
    <xf numFmtId="41" fontId="4" fillId="2" borderId="60" xfId="0" applyNumberFormat="1" applyFont="1" applyFill="1" applyBorder="1" applyAlignment="1">
      <alignment vertical="center"/>
    </xf>
    <xf numFmtId="41" fontId="4" fillId="2" borderId="11" xfId="0" applyNumberFormat="1" applyFont="1" applyFill="1" applyBorder="1" applyAlignment="1">
      <alignment vertical="center"/>
    </xf>
    <xf numFmtId="41" fontId="4" fillId="0" borderId="60" xfId="0" applyNumberFormat="1" applyFont="1" applyBorder="1" applyAlignment="1">
      <alignment vertical="center"/>
    </xf>
    <xf numFmtId="0" fontId="2" fillId="0" borderId="61" xfId="0" applyFont="1" applyBorder="1" applyAlignment="1">
      <alignment vertical="center"/>
    </xf>
    <xf numFmtId="181" fontId="11" fillId="0" borderId="12" xfId="0" applyNumberFormat="1" applyFont="1" applyBorder="1" applyAlignment="1">
      <alignment vertical="center" shrinkToFit="1"/>
    </xf>
    <xf numFmtId="181" fontId="11" fillId="0" borderId="57" xfId="0" applyNumberFormat="1" applyFont="1" applyBorder="1" applyAlignment="1">
      <alignment vertical="center" shrinkToFit="1"/>
    </xf>
    <xf numFmtId="0" fontId="15" fillId="2" borderId="66" xfId="0" applyFont="1" applyFill="1" applyBorder="1" applyAlignment="1">
      <alignment horizontal="distributed" vertical="center" wrapText="1" justifyLastLine="1"/>
    </xf>
    <xf numFmtId="0" fontId="16" fillId="0" borderId="0" xfId="0" applyFont="1"/>
    <xf numFmtId="0" fontId="16" fillId="0" borderId="66" xfId="0" applyFont="1" applyBorder="1"/>
    <xf numFmtId="0" fontId="6" fillId="2" borderId="1" xfId="0" applyFont="1" applyFill="1" applyBorder="1" applyAlignment="1">
      <alignment horizontal="left" vertical="center" indent="1"/>
    </xf>
    <xf numFmtId="0" fontId="6" fillId="2" borderId="44" xfId="0" applyFont="1" applyFill="1" applyBorder="1" applyAlignment="1">
      <alignment horizontal="left" vertical="center" indent="1"/>
    </xf>
    <xf numFmtId="0" fontId="11" fillId="0" borderId="0" xfId="0" applyFont="1" applyAlignment="1">
      <alignment horizontal="distributed" vertical="center" wrapText="1" justifyLastLine="1"/>
    </xf>
    <xf numFmtId="0" fontId="11" fillId="0" borderId="0" xfId="0" applyFont="1" applyAlignment="1">
      <alignment horizontal="distributed" vertical="center" justifyLastLine="1"/>
    </xf>
    <xf numFmtId="180" fontId="12" fillId="0" borderId="53" xfId="0" applyNumberFormat="1" applyFont="1" applyBorder="1" applyAlignment="1">
      <alignment horizontal="center" vertical="center"/>
    </xf>
    <xf numFmtId="180" fontId="12" fillId="0" borderId="63" xfId="0" applyNumberFormat="1" applyFont="1" applyBorder="1" applyAlignment="1">
      <alignment horizontal="center" vertical="center"/>
    </xf>
    <xf numFmtId="180" fontId="12" fillId="0" borderId="65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distributed" vertical="center" justifyLastLine="1"/>
    </xf>
    <xf numFmtId="0" fontId="4" fillId="0" borderId="53" xfId="0" applyFont="1" applyBorder="1" applyAlignment="1">
      <alignment horizontal="distributed" vertical="center" justifyLastLine="1"/>
    </xf>
    <xf numFmtId="0" fontId="4" fillId="0" borderId="62" xfId="0" applyFont="1" applyBorder="1" applyAlignment="1">
      <alignment horizontal="distributed" vertical="center" justifyLastLine="1"/>
    </xf>
    <xf numFmtId="0" fontId="4" fillId="0" borderId="63" xfId="0" applyFont="1" applyBorder="1" applyAlignment="1">
      <alignment horizontal="distributed" vertical="center" justifyLastLine="1"/>
    </xf>
    <xf numFmtId="0" fontId="2" fillId="0" borderId="64" xfId="0" applyFont="1" applyBorder="1" applyAlignment="1">
      <alignment horizontal="distributed" vertical="center" justifyLastLine="1"/>
    </xf>
    <xf numFmtId="0" fontId="4" fillId="0" borderId="62" xfId="0" applyFont="1" applyBorder="1" applyAlignment="1">
      <alignment horizontal="distributed" vertical="center" wrapText="1" justifyLastLine="1"/>
    </xf>
    <xf numFmtId="176" fontId="4" fillId="0" borderId="62" xfId="1" applyNumberFormat="1" applyFont="1" applyBorder="1" applyAlignment="1" applyProtection="1">
      <alignment horizontal="distributed" vertical="center" justifyLastLine="1"/>
    </xf>
    <xf numFmtId="0" fontId="2" fillId="0" borderId="65" xfId="0" applyFont="1" applyBorder="1" applyAlignment="1">
      <alignment horizontal="distributed" vertical="center" justifyLastLine="1"/>
    </xf>
    <xf numFmtId="0" fontId="6" fillId="0" borderId="0" xfId="0" applyFont="1" applyAlignment="1">
      <alignment vertical="center" justifyLastLine="1"/>
    </xf>
    <xf numFmtId="0" fontId="6" fillId="0" borderId="5" xfId="0" applyFont="1" applyBorder="1" applyAlignment="1">
      <alignment vertical="center" justifyLastLine="1"/>
    </xf>
    <xf numFmtId="0" fontId="5" fillId="0" borderId="0" xfId="0" applyFont="1" applyAlignment="1">
      <alignment horizontal="center" vertical="center"/>
    </xf>
    <xf numFmtId="58" fontId="6" fillId="2" borderId="0" xfId="0" applyNumberFormat="1" applyFont="1" applyFill="1" applyAlignment="1">
      <alignment horizontal="distributed" vertical="center" justifyLastLine="1"/>
    </xf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72" xfId="0" applyFont="1" applyBorder="1" applyAlignment="1">
      <alignment horizontal="center" vertical="center"/>
    </xf>
    <xf numFmtId="177" fontId="13" fillId="2" borderId="72" xfId="0" applyNumberFormat="1" applyFont="1" applyFill="1" applyBorder="1" applyAlignment="1">
      <alignment horizontal="distributed" vertical="center" justifyLastLine="1"/>
    </xf>
    <xf numFmtId="184" fontId="20" fillId="2" borderId="53" xfId="0" applyNumberFormat="1" applyFont="1" applyFill="1" applyBorder="1" applyAlignment="1">
      <alignment horizontal="center" vertical="center"/>
    </xf>
    <xf numFmtId="184" fontId="20" fillId="2" borderId="63" xfId="0" applyNumberFormat="1" applyFont="1" applyFill="1" applyBorder="1" applyAlignment="1">
      <alignment horizontal="center" vertical="center"/>
    </xf>
    <xf numFmtId="184" fontId="20" fillId="2" borderId="65" xfId="0" applyNumberFormat="1" applyFont="1" applyFill="1" applyBorder="1" applyAlignment="1">
      <alignment horizontal="center" vertical="center"/>
    </xf>
    <xf numFmtId="178" fontId="4" fillId="0" borderId="3" xfId="0" applyNumberFormat="1" applyFont="1" applyBorder="1" applyAlignment="1">
      <alignment vertical="center"/>
    </xf>
    <xf numFmtId="178" fontId="4" fillId="0" borderId="0" xfId="0" applyNumberFormat="1" applyFont="1" applyAlignment="1">
      <alignment vertical="center"/>
    </xf>
    <xf numFmtId="178" fontId="6" fillId="0" borderId="14" xfId="0" applyNumberFormat="1" applyFont="1" applyBorder="1" applyAlignment="1">
      <alignment vertical="center"/>
    </xf>
    <xf numFmtId="178" fontId="6" fillId="0" borderId="18" xfId="0" applyNumberFormat="1" applyFont="1" applyBorder="1" applyAlignment="1">
      <alignment vertical="center"/>
    </xf>
    <xf numFmtId="183" fontId="18" fillId="0" borderId="14" xfId="0" applyNumberFormat="1" applyFont="1" applyBorder="1" applyAlignment="1">
      <alignment vertical="center"/>
    </xf>
    <xf numFmtId="183" fontId="18" fillId="0" borderId="18" xfId="0" applyNumberFormat="1" applyFont="1" applyBorder="1" applyAlignment="1">
      <alignment vertical="center"/>
    </xf>
    <xf numFmtId="0" fontId="2" fillId="2" borderId="40" xfId="0" applyFont="1" applyFill="1" applyBorder="1" applyAlignment="1" applyProtection="1">
      <alignment horizontal="center" vertical="center" shrinkToFit="1"/>
      <protection locked="0"/>
    </xf>
    <xf numFmtId="0" fontId="2" fillId="2" borderId="49" xfId="0" applyFont="1" applyFill="1" applyBorder="1" applyAlignment="1" applyProtection="1">
      <alignment horizontal="center" vertical="center" shrinkToFit="1"/>
      <protection locked="0"/>
    </xf>
    <xf numFmtId="0" fontId="4" fillId="2" borderId="50" xfId="0" applyFont="1" applyFill="1" applyBorder="1" applyAlignment="1" applyProtection="1">
      <alignment vertical="center" shrinkToFit="1"/>
      <protection locked="0"/>
    </xf>
    <xf numFmtId="0" fontId="4" fillId="2" borderId="46" xfId="0" applyFont="1" applyFill="1" applyBorder="1" applyAlignment="1" applyProtection="1">
      <alignment vertical="center" shrinkToFit="1"/>
      <protection locked="0"/>
    </xf>
    <xf numFmtId="0" fontId="4" fillId="2" borderId="51" xfId="0" applyFont="1" applyFill="1" applyBorder="1" applyAlignment="1" applyProtection="1">
      <alignment vertical="center" shrinkToFit="1"/>
      <protection locked="0"/>
    </xf>
    <xf numFmtId="0" fontId="4" fillId="2" borderId="52" xfId="0" applyFont="1" applyFill="1" applyBorder="1" applyAlignment="1" applyProtection="1">
      <alignment vertical="center" shrinkToFit="1"/>
      <protection locked="0"/>
    </xf>
    <xf numFmtId="0" fontId="2" fillId="2" borderId="40" xfId="1" applyNumberFormat="1" applyFont="1" applyFill="1" applyBorder="1" applyAlignment="1" applyProtection="1">
      <alignment horizontal="center" vertical="center" shrinkToFit="1"/>
      <protection locked="0"/>
    </xf>
    <xf numFmtId="0" fontId="2" fillId="2" borderId="49" xfId="1" applyNumberFormat="1" applyFont="1" applyFill="1" applyBorder="1" applyAlignment="1" applyProtection="1">
      <alignment horizontal="center" vertical="center" shrinkToFit="1"/>
      <protection locked="0"/>
    </xf>
    <xf numFmtId="0" fontId="2" fillId="2" borderId="45" xfId="0" applyFont="1" applyFill="1" applyBorder="1" applyAlignment="1" applyProtection="1">
      <alignment horizontal="center" vertical="center" shrinkToFit="1"/>
      <protection locked="0"/>
    </xf>
    <xf numFmtId="41" fontId="4" fillId="2" borderId="29" xfId="0" applyNumberFormat="1" applyFont="1" applyFill="1" applyBorder="1" applyAlignment="1" applyProtection="1">
      <alignment vertical="center"/>
      <protection locked="0"/>
    </xf>
    <xf numFmtId="41" fontId="4" fillId="2" borderId="21" xfId="0" applyNumberFormat="1" applyFont="1" applyFill="1" applyBorder="1" applyAlignment="1" applyProtection="1">
      <alignment vertical="center"/>
      <protection locked="0"/>
    </xf>
    <xf numFmtId="41" fontId="4" fillId="2" borderId="41" xfId="0" applyNumberFormat="1" applyFont="1" applyFill="1" applyBorder="1" applyAlignment="1" applyProtection="1">
      <alignment vertical="center"/>
      <protection locked="0"/>
    </xf>
    <xf numFmtId="41" fontId="4" fillId="2" borderId="46" xfId="0" applyNumberFormat="1" applyFont="1" applyFill="1" applyBorder="1" applyAlignment="1" applyProtection="1">
      <alignment vertical="center"/>
      <protection locked="0"/>
    </xf>
    <xf numFmtId="41" fontId="4" fillId="2" borderId="48" xfId="0" applyNumberFormat="1" applyFont="1" applyFill="1" applyBorder="1" applyAlignment="1" applyProtection="1">
      <alignment vertical="center"/>
      <protection locked="0"/>
    </xf>
    <xf numFmtId="41" fontId="4" fillId="2" borderId="52" xfId="0" applyNumberFormat="1" applyFont="1" applyFill="1" applyBorder="1" applyAlignment="1" applyProtection="1">
      <alignment vertical="center"/>
      <protection locked="0"/>
    </xf>
    <xf numFmtId="178" fontId="4" fillId="0" borderId="55" xfId="0" applyNumberFormat="1" applyFont="1" applyBorder="1" applyAlignment="1">
      <alignment vertical="center"/>
    </xf>
    <xf numFmtId="178" fontId="2" fillId="0" borderId="56" xfId="0" applyNumberFormat="1" applyFont="1" applyBorder="1" applyAlignment="1">
      <alignment vertical="center"/>
    </xf>
    <xf numFmtId="41" fontId="4" fillId="2" borderId="55" xfId="0" applyNumberFormat="1" applyFont="1" applyFill="1" applyBorder="1" applyAlignment="1" applyProtection="1">
      <alignment vertical="center"/>
      <protection locked="0"/>
    </xf>
    <xf numFmtId="41" fontId="4" fillId="2" borderId="14" xfId="0" applyNumberFormat="1" applyFont="1" applyFill="1" applyBorder="1" applyAlignment="1" applyProtection="1">
      <alignment vertical="center"/>
      <protection locked="0"/>
    </xf>
    <xf numFmtId="0" fontId="4" fillId="2" borderId="29" xfId="0" applyFont="1" applyFill="1" applyBorder="1" applyAlignment="1" applyProtection="1">
      <alignment vertical="center" shrinkToFit="1"/>
      <protection locked="0"/>
    </xf>
    <xf numFmtId="0" fontId="4" fillId="2" borderId="47" xfId="0" applyFont="1" applyFill="1" applyBorder="1" applyAlignment="1" applyProtection="1">
      <alignment vertical="center" shrinkToFit="1"/>
      <protection locked="0"/>
    </xf>
    <xf numFmtId="0" fontId="4" fillId="2" borderId="21" xfId="0" applyFont="1" applyFill="1" applyBorder="1" applyAlignment="1" applyProtection="1">
      <alignment vertical="center" shrinkToFit="1"/>
      <protection locked="0"/>
    </xf>
    <xf numFmtId="178" fontId="4" fillId="0" borderId="41" xfId="0" applyNumberFormat="1" applyFont="1" applyBorder="1" applyAlignment="1">
      <alignment vertical="center"/>
    </xf>
    <xf numFmtId="178" fontId="4" fillId="0" borderId="42" xfId="0" applyNumberFormat="1" applyFont="1" applyBorder="1" applyAlignment="1">
      <alignment vertical="center"/>
    </xf>
    <xf numFmtId="178" fontId="4" fillId="0" borderId="48" xfId="0" applyNumberFormat="1" applyFont="1" applyBorder="1" applyAlignment="1">
      <alignment vertical="center"/>
    </xf>
    <xf numFmtId="178" fontId="4" fillId="0" borderId="39" xfId="0" applyNumberFormat="1" applyFont="1" applyBorder="1" applyAlignment="1">
      <alignment vertical="center"/>
    </xf>
    <xf numFmtId="178" fontId="4" fillId="0" borderId="43" xfId="0" applyNumberFormat="1" applyFont="1" applyBorder="1" applyAlignment="1">
      <alignment vertical="center"/>
    </xf>
    <xf numFmtId="178" fontId="4" fillId="0" borderId="44" xfId="0" applyNumberFormat="1" applyFont="1" applyBorder="1" applyAlignment="1">
      <alignment vertical="center"/>
    </xf>
    <xf numFmtId="177" fontId="13" fillId="2" borderId="7" xfId="0" applyNumberFormat="1" applyFont="1" applyFill="1" applyBorder="1" applyAlignment="1" applyProtection="1">
      <alignment horizontal="distributed" vertical="center" justifyLastLine="1"/>
      <protection locked="0"/>
    </xf>
    <xf numFmtId="0" fontId="6" fillId="2" borderId="1" xfId="0" applyFont="1" applyFill="1" applyBorder="1" applyAlignment="1" applyProtection="1">
      <alignment horizontal="left" vertical="center" indent="1"/>
      <protection locked="0"/>
    </xf>
    <xf numFmtId="0" fontId="6" fillId="2" borderId="44" xfId="0" applyFont="1" applyFill="1" applyBorder="1" applyAlignment="1" applyProtection="1">
      <alignment horizontal="left" vertical="center" indent="1"/>
      <protection locked="0"/>
    </xf>
    <xf numFmtId="178" fontId="4" fillId="0" borderId="60" xfId="0" applyNumberFormat="1" applyFont="1" applyBorder="1" applyAlignment="1">
      <alignment vertical="center"/>
    </xf>
    <xf numFmtId="178" fontId="2" fillId="0" borderId="61" xfId="0" applyNumberFormat="1" applyFont="1" applyBorder="1" applyAlignment="1">
      <alignment vertical="center"/>
    </xf>
    <xf numFmtId="0" fontId="4" fillId="2" borderId="14" xfId="0" applyFont="1" applyFill="1" applyBorder="1" applyAlignment="1" applyProtection="1">
      <alignment vertical="center" shrinkToFit="1"/>
      <protection locked="0"/>
    </xf>
    <xf numFmtId="0" fontId="4" fillId="2" borderId="54" xfId="0" applyFont="1" applyFill="1" applyBorder="1" applyAlignment="1" applyProtection="1">
      <alignment vertical="center" shrinkToFit="1"/>
      <protection locked="0"/>
    </xf>
    <xf numFmtId="41" fontId="4" fillId="2" borderId="60" xfId="0" applyNumberFormat="1" applyFont="1" applyFill="1" applyBorder="1" applyAlignment="1" applyProtection="1">
      <alignment vertical="center"/>
      <protection locked="0"/>
    </xf>
    <xf numFmtId="41" fontId="4" fillId="2" borderId="11" xfId="0" applyNumberFormat="1" applyFont="1" applyFill="1" applyBorder="1" applyAlignment="1" applyProtection="1">
      <alignment vertical="center"/>
      <protection locked="0"/>
    </xf>
    <xf numFmtId="0" fontId="4" fillId="2" borderId="11" xfId="0" applyFont="1" applyFill="1" applyBorder="1" applyAlignment="1" applyProtection="1">
      <alignment vertical="center" shrinkToFit="1"/>
      <protection locked="0"/>
    </xf>
    <xf numFmtId="0" fontId="4" fillId="2" borderId="59" xfId="0" applyFont="1" applyFill="1" applyBorder="1" applyAlignment="1" applyProtection="1">
      <alignment vertical="center" shrinkToFit="1"/>
      <protection locked="0"/>
    </xf>
    <xf numFmtId="58" fontId="6" fillId="2" borderId="0" xfId="0" applyNumberFormat="1" applyFont="1" applyFill="1" applyAlignment="1" applyProtection="1">
      <alignment horizontal="distributed" vertical="center" justifyLastLine="1"/>
      <protection locked="0"/>
    </xf>
    <xf numFmtId="0" fontId="4" fillId="0" borderId="7" xfId="0" applyFont="1" applyBorder="1" applyAlignment="1">
      <alignment horizontal="center" vertical="center"/>
    </xf>
    <xf numFmtId="181" fontId="11" fillId="2" borderId="9" xfId="0" applyNumberFormat="1" applyFont="1" applyFill="1" applyBorder="1" applyAlignment="1" applyProtection="1">
      <alignment vertical="center" shrinkToFit="1"/>
      <protection locked="0"/>
    </xf>
    <xf numFmtId="181" fontId="11" fillId="2" borderId="58" xfId="0" applyNumberFormat="1" applyFont="1" applyFill="1" applyBorder="1" applyAlignment="1" applyProtection="1">
      <alignment vertical="center" shrinkToFit="1"/>
      <protection locked="0"/>
    </xf>
    <xf numFmtId="0" fontId="15" fillId="2" borderId="66" xfId="0" applyFont="1" applyFill="1" applyBorder="1" applyAlignment="1" applyProtection="1">
      <alignment horizontal="distributed" justifyLastLine="1" shrinkToFit="1"/>
      <protection locked="0"/>
    </xf>
    <xf numFmtId="0" fontId="15" fillId="2" borderId="0" xfId="0" applyFont="1" applyFill="1" applyAlignment="1" applyProtection="1">
      <alignment horizontal="distributed" justifyLastLine="1" shrinkToFit="1"/>
      <protection locked="0"/>
    </xf>
    <xf numFmtId="0" fontId="15" fillId="3" borderId="66" xfId="0" applyFont="1" applyFill="1" applyBorder="1" applyAlignment="1" applyProtection="1">
      <alignment horizontal="distributed" vertical="center" justifyLastLine="1"/>
      <protection locked="0"/>
    </xf>
    <xf numFmtId="0" fontId="15" fillId="3" borderId="0" xfId="0" applyFont="1" applyFill="1" applyAlignment="1" applyProtection="1">
      <alignment horizontal="distributed" vertical="center" justifyLastLine="1"/>
      <protection locked="0"/>
    </xf>
    <xf numFmtId="184" fontId="20" fillId="2" borderId="53" xfId="0" applyNumberFormat="1" applyFont="1" applyFill="1" applyBorder="1" applyAlignment="1" applyProtection="1">
      <alignment horizontal="center" vertical="center"/>
      <protection locked="0"/>
    </xf>
    <xf numFmtId="184" fontId="20" fillId="2" borderId="63" xfId="0" applyNumberFormat="1" applyFont="1" applyFill="1" applyBorder="1" applyAlignment="1" applyProtection="1">
      <alignment horizontal="center" vertical="center"/>
      <protection locked="0"/>
    </xf>
    <xf numFmtId="184" fontId="20" fillId="2" borderId="65" xfId="0" applyNumberFormat="1" applyFont="1" applyFill="1" applyBorder="1" applyAlignment="1" applyProtection="1">
      <alignment horizontal="center" vertical="center"/>
      <protection locked="0"/>
    </xf>
  </cellXfs>
  <cellStyles count="3">
    <cellStyle name="桁区切り" xfId="1" builtinId="6"/>
    <cellStyle name="標準" xfId="0" builtinId="0"/>
    <cellStyle name="標準 2" xfId="2" xr:uid="{7359BBF6-83A5-4168-BBC2-50BF2B91928B}"/>
  </cellStyles>
  <dxfs count="1">
    <dxf>
      <numFmt numFmtId="185" formatCode="&quot;令和元年&quot;m&quot;月&quot;d&quot;日&quot;"/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47625</xdr:colOff>
      <xdr:row>17</xdr:row>
      <xdr:rowOff>38100</xdr:rowOff>
    </xdr:from>
    <xdr:to>
      <xdr:col>10</xdr:col>
      <xdr:colOff>257175</xdr:colOff>
      <xdr:row>34</xdr:row>
      <xdr:rowOff>171450</xdr:rowOff>
    </xdr:to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6858000" y="5734050"/>
          <a:ext cx="1085850" cy="5219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5000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45720" tIns="0" rIns="45720" bIns="0" anchor="ctr" upright="1"/>
        <a:lstStyle/>
        <a:p>
          <a:pPr algn="dist" rtl="0">
            <a:defRPr sz="1000"/>
          </a:pPr>
          <a:r>
            <a:rPr lang="ja-JP" altLang="en-US" sz="2000" b="0" i="0" u="none" strike="noStrike" baseline="0">
              <a:solidFill>
                <a:srgbClr val="FF0000"/>
              </a:solidFill>
              <a:latin typeface="HG創英角ｺﾞｼｯｸUB"/>
              <a:ea typeface="HG創英角ｺﾞｼｯｸUB"/>
            </a:rPr>
            <a:t>島村工業使用欄</a:t>
          </a:r>
        </a:p>
      </xdr:txBody>
    </xdr:sp>
    <xdr:clientData/>
  </xdr:twoCellAnchor>
  <xdr:twoCellAnchor>
    <xdr:from>
      <xdr:col>0</xdr:col>
      <xdr:colOff>57150</xdr:colOff>
      <xdr:row>9</xdr:row>
      <xdr:rowOff>95250</xdr:rowOff>
    </xdr:from>
    <xdr:to>
      <xdr:col>3</xdr:col>
      <xdr:colOff>657225</xdr:colOff>
      <xdr:row>13</xdr:row>
      <xdr:rowOff>238125</xdr:rowOff>
    </xdr:to>
    <xdr:sp macro="" textlink="">
      <xdr:nvSpPr>
        <xdr:cNvPr id="2050" name="Text Box 2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>
          <a:spLocks noChangeArrowheads="1"/>
        </xdr:cNvSpPr>
      </xdr:nvSpPr>
      <xdr:spPr bwMode="auto">
        <a:xfrm>
          <a:off x="57150" y="2581275"/>
          <a:ext cx="3248025" cy="1924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76200" cmpd="tri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入力に際しての注意</a:t>
          </a:r>
          <a:endParaRPr lang="ja-JP" altLang="en-US" sz="1100" b="1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・黄色の部分を入力して下さい。</a:t>
          </a: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・右の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『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納入者住所・氏名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』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は、入力もしくは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プリントアウト後ゴム印等でも結構です。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ja-JP" altLang="en-US" sz="1100" b="1" i="0" u="sng" strike="noStrike" baseline="0">
              <a:solidFill>
                <a:srgbClr val="FF0000"/>
              </a:solidFill>
              <a:latin typeface="ＭＳ Ｐ明朝"/>
              <a:ea typeface="ＭＳ Ｐ明朝"/>
            </a:rPr>
            <a:t>朱肉での社印は忘れずにお願い致します。</a:t>
          </a:r>
        </a:p>
        <a:p>
          <a:pPr algn="l" rtl="0">
            <a:defRPr sz="1000"/>
          </a:pPr>
          <a:endParaRPr lang="ja-JP" altLang="en-US" sz="1100" b="1" i="0" u="sng" strike="noStrike" baseline="0">
            <a:solidFill>
              <a:srgbClr val="FF0000"/>
            </a:solidFill>
            <a:latin typeface="ＭＳ Ｐ明朝"/>
            <a:ea typeface="ＭＳ Ｐ明朝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・取引先コードは必ず記入して下さい。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不明な場合はお問い合わせ願います。</a:t>
          </a:r>
        </a:p>
      </xdr:txBody>
    </xdr:sp>
    <xdr:clientData/>
  </xdr:twoCellAnchor>
  <xdr:twoCellAnchor>
    <xdr:from>
      <xdr:col>0</xdr:col>
      <xdr:colOff>47625</xdr:colOff>
      <xdr:row>21</xdr:row>
      <xdr:rowOff>38100</xdr:rowOff>
    </xdr:from>
    <xdr:to>
      <xdr:col>2</xdr:col>
      <xdr:colOff>647700</xdr:colOff>
      <xdr:row>34</xdr:row>
      <xdr:rowOff>142875</xdr:rowOff>
    </xdr:to>
    <xdr:sp macro="" textlink="">
      <xdr:nvSpPr>
        <xdr:cNvPr id="2051" name="Text Box 3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>
          <a:spLocks noChangeArrowheads="1"/>
        </xdr:cNvSpPr>
      </xdr:nvSpPr>
      <xdr:spPr bwMode="auto">
        <a:xfrm>
          <a:off x="47625" y="7600950"/>
          <a:ext cx="2552700" cy="3324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5000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45720" tIns="0" rIns="45720" bIns="0" anchor="ctr" upright="1"/>
        <a:lstStyle/>
        <a:p>
          <a:pPr algn="dist" rtl="0">
            <a:defRPr sz="1000"/>
          </a:pPr>
          <a:r>
            <a:rPr lang="ja-JP" altLang="en-US" sz="2000" b="0" i="0" u="none" strike="noStrike" baseline="0">
              <a:solidFill>
                <a:srgbClr val="FF0000"/>
              </a:solidFill>
              <a:latin typeface="HG創英角ｺﾞｼｯｸUB"/>
              <a:ea typeface="HG創英角ｺﾞｼｯｸUB"/>
            </a:rPr>
            <a:t>島村工業使用欄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447674</xdr:colOff>
      <xdr:row>0</xdr:row>
      <xdr:rowOff>38100</xdr:rowOff>
    </xdr:from>
    <xdr:to>
      <xdr:col>0</xdr:col>
      <xdr:colOff>819149</xdr:colOff>
      <xdr:row>0</xdr:row>
      <xdr:rowOff>409575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 bwMode="auto">
        <a:xfrm>
          <a:off x="447674" y="38100"/>
          <a:ext cx="371475" cy="371475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20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7"/>
  <sheetViews>
    <sheetView showGridLines="0" view="pageBreakPreview" zoomScaleNormal="100" workbookViewId="0">
      <selection activeCell="N11" sqref="N11"/>
    </sheetView>
  </sheetViews>
  <sheetFormatPr defaultRowHeight="28.5" customHeight="1"/>
  <cols>
    <col min="1" max="1" width="16.5" style="3" customWidth="1"/>
    <col min="2" max="4" width="9.125" style="3" customWidth="1"/>
    <col min="5" max="5" width="3.5" style="3" bestFit="1" customWidth="1"/>
    <col min="6" max="6" width="14.125" style="3" customWidth="1"/>
    <col min="7" max="7" width="10.625" style="3" customWidth="1"/>
    <col min="8" max="9" width="8.625" style="3" customWidth="1"/>
    <col min="10" max="10" width="11.5" style="3" customWidth="1"/>
    <col min="11" max="11" width="3.625" style="4" customWidth="1"/>
    <col min="12" max="12" width="9" style="3"/>
    <col min="13" max="13" width="0" style="3" hidden="1" customWidth="1"/>
    <col min="14" max="16384" width="9" style="3"/>
  </cols>
  <sheetData>
    <row r="1" spans="1:13" ht="19.5" customHeight="1">
      <c r="A1" s="2" t="s">
        <v>0</v>
      </c>
      <c r="M1" s="3" t="s">
        <v>1</v>
      </c>
    </row>
    <row r="2" spans="1:13" ht="13.5" customHeight="1">
      <c r="M2" s="3" t="s">
        <v>2</v>
      </c>
    </row>
    <row r="3" spans="1:13">
      <c r="A3" s="158" t="s">
        <v>3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M3" s="6" t="s">
        <v>4</v>
      </c>
    </row>
    <row r="4" spans="1:13" ht="13.5" customHeight="1">
      <c r="A4" s="5"/>
      <c r="B4" s="5"/>
      <c r="C4" s="5"/>
      <c r="D4" s="5"/>
      <c r="E4" s="5"/>
      <c r="F4" s="5"/>
      <c r="G4" s="5"/>
      <c r="H4" s="5"/>
      <c r="I4" s="5"/>
      <c r="J4" s="5"/>
      <c r="M4" s="3" t="s">
        <v>5</v>
      </c>
    </row>
    <row r="5" spans="1:13" ht="21.75" customHeight="1">
      <c r="I5" s="159">
        <v>45107</v>
      </c>
      <c r="J5" s="159"/>
      <c r="K5" s="159"/>
      <c r="M5" s="3" t="s">
        <v>6</v>
      </c>
    </row>
    <row r="6" spans="1:13" ht="21">
      <c r="A6" s="160" t="s">
        <v>7</v>
      </c>
      <c r="B6" s="161"/>
      <c r="C6" s="161"/>
      <c r="D6" s="161"/>
      <c r="E6" s="7"/>
      <c r="M6" s="3" t="s">
        <v>8</v>
      </c>
    </row>
    <row r="7" spans="1:13" ht="28.5" customHeight="1">
      <c r="A7" s="7"/>
      <c r="B7" s="7"/>
      <c r="C7" s="7"/>
      <c r="D7" s="7"/>
      <c r="E7" s="7"/>
    </row>
    <row r="8" spans="1:13" ht="28.5" customHeight="1">
      <c r="E8" s="162" t="s">
        <v>9</v>
      </c>
      <c r="F8" s="162"/>
      <c r="G8" s="163">
        <v>123456</v>
      </c>
      <c r="H8" s="163"/>
      <c r="I8" s="163"/>
      <c r="J8" s="4"/>
      <c r="K8" s="3"/>
    </row>
    <row r="9" spans="1:13" ht="21" customHeight="1">
      <c r="A9" s="156" t="s">
        <v>10</v>
      </c>
      <c r="B9" s="156"/>
      <c r="C9" s="156"/>
      <c r="D9" s="157"/>
      <c r="E9" s="90" t="s">
        <v>36</v>
      </c>
      <c r="F9" s="91"/>
      <c r="G9" s="91"/>
      <c r="H9" s="164">
        <v>1234567890123</v>
      </c>
      <c r="I9" s="165"/>
      <c r="J9" s="165"/>
      <c r="K9" s="166"/>
    </row>
    <row r="10" spans="1:13" ht="21" customHeight="1">
      <c r="E10" s="8" t="s">
        <v>11</v>
      </c>
      <c r="F10" s="9"/>
      <c r="G10" s="9"/>
      <c r="H10" s="9"/>
      <c r="I10" s="9"/>
      <c r="J10" s="10"/>
      <c r="K10" s="11"/>
    </row>
    <row r="11" spans="1:13" ht="39.75" customHeight="1">
      <c r="E11" s="138" t="s">
        <v>12</v>
      </c>
      <c r="F11" s="139"/>
      <c r="G11" s="139"/>
      <c r="H11" s="139"/>
      <c r="I11" s="139"/>
      <c r="J11" s="139"/>
      <c r="K11" s="12"/>
    </row>
    <row r="12" spans="1:13" ht="39.75" customHeight="1">
      <c r="E12" s="140"/>
      <c r="F12" s="139"/>
      <c r="G12" s="139"/>
      <c r="H12" s="139"/>
      <c r="I12" s="139"/>
      <c r="J12" s="139"/>
      <c r="K12" s="12"/>
    </row>
    <row r="13" spans="1:13" ht="39.75" customHeight="1">
      <c r="E13" s="140"/>
      <c r="F13" s="139"/>
      <c r="G13" s="139"/>
      <c r="H13" s="139"/>
      <c r="I13" s="139"/>
      <c r="J13" s="139"/>
      <c r="K13" s="13" t="s">
        <v>13</v>
      </c>
    </row>
    <row r="14" spans="1:13" ht="26.25" customHeight="1">
      <c r="E14" s="14"/>
      <c r="F14" s="15"/>
      <c r="G14" s="16"/>
      <c r="H14" s="16" t="s">
        <v>14</v>
      </c>
      <c r="I14" s="141" t="s">
        <v>15</v>
      </c>
      <c r="J14" s="141"/>
      <c r="K14" s="142"/>
    </row>
    <row r="15" spans="1:13" ht="34.5" customHeight="1"/>
    <row r="16" spans="1:13" ht="34.5" customHeight="1">
      <c r="A16" s="143" t="s">
        <v>16</v>
      </c>
      <c r="B16" s="144"/>
      <c r="C16" s="145">
        <f>B21</f>
        <v>40537350</v>
      </c>
      <c r="D16" s="146"/>
      <c r="E16" s="146"/>
      <c r="F16" s="147"/>
      <c r="G16" s="17"/>
    </row>
    <row r="17" spans="1:12" ht="38.25" customHeight="1"/>
    <row r="18" spans="1:12" ht="30" customHeight="1">
      <c r="A18" s="18" t="s">
        <v>17</v>
      </c>
      <c r="B18" s="148" t="s">
        <v>18</v>
      </c>
      <c r="C18" s="149"/>
      <c r="D18" s="19" t="s">
        <v>19</v>
      </c>
      <c r="E18" s="150" t="s">
        <v>20</v>
      </c>
      <c r="F18" s="151"/>
      <c r="G18" s="152"/>
      <c r="H18" s="153" t="s">
        <v>18</v>
      </c>
      <c r="I18" s="151"/>
      <c r="J18" s="154" t="s">
        <v>21</v>
      </c>
      <c r="K18" s="155"/>
      <c r="L18" s="20"/>
    </row>
    <row r="19" spans="1:12" ht="39" customHeight="1">
      <c r="A19" s="21" t="s">
        <v>22</v>
      </c>
      <c r="B19" s="128">
        <v>52500</v>
      </c>
      <c r="C19" s="129"/>
      <c r="D19" s="86" t="s">
        <v>1</v>
      </c>
      <c r="E19" s="22">
        <v>1</v>
      </c>
      <c r="F19" s="130" t="s">
        <v>23</v>
      </c>
      <c r="G19" s="131"/>
      <c r="H19" s="132">
        <v>10500000</v>
      </c>
      <c r="I19" s="133"/>
      <c r="J19" s="134"/>
      <c r="K19" s="135"/>
    </row>
    <row r="20" spans="1:12" ht="39" customHeight="1">
      <c r="A20" s="23" t="s">
        <v>24</v>
      </c>
      <c r="B20" s="136">
        <f>H37</f>
        <v>40484850</v>
      </c>
      <c r="C20" s="137"/>
      <c r="D20" s="87" t="s">
        <v>4</v>
      </c>
      <c r="E20" s="24">
        <v>2</v>
      </c>
      <c r="F20" s="122" t="s">
        <v>25</v>
      </c>
      <c r="G20" s="123"/>
      <c r="H20" s="124">
        <v>5250000</v>
      </c>
      <c r="I20" s="125"/>
      <c r="J20" s="126"/>
      <c r="K20" s="127"/>
    </row>
    <row r="21" spans="1:12" ht="39" customHeight="1">
      <c r="A21" s="18" t="s">
        <v>26</v>
      </c>
      <c r="B21" s="120">
        <f>SUM(B19:C20)</f>
        <v>40537350</v>
      </c>
      <c r="C21" s="121"/>
      <c r="D21" s="87" t="s">
        <v>4</v>
      </c>
      <c r="E21" s="24">
        <v>3</v>
      </c>
      <c r="F21" s="122" t="s">
        <v>27</v>
      </c>
      <c r="G21" s="123"/>
      <c r="H21" s="124">
        <v>21000000</v>
      </c>
      <c r="I21" s="125"/>
      <c r="J21" s="126"/>
      <c r="K21" s="127"/>
    </row>
    <row r="22" spans="1:12" ht="19.5" customHeight="1">
      <c r="A22" s="25"/>
      <c r="B22" s="26"/>
      <c r="C22" s="27"/>
      <c r="D22" s="111" t="s">
        <v>5</v>
      </c>
      <c r="E22" s="98">
        <v>4</v>
      </c>
      <c r="F22" s="100" t="s">
        <v>28</v>
      </c>
      <c r="G22" s="101"/>
      <c r="H22" s="104">
        <v>3675000</v>
      </c>
      <c r="I22" s="105"/>
      <c r="J22" s="92"/>
      <c r="K22" s="93"/>
    </row>
    <row r="23" spans="1:12" ht="19.5" customHeight="1">
      <c r="A23" s="28"/>
      <c r="B23" s="29"/>
      <c r="C23" s="30"/>
      <c r="D23" s="119"/>
      <c r="E23" s="99"/>
      <c r="F23" s="102"/>
      <c r="G23" s="103"/>
      <c r="H23" s="106"/>
      <c r="I23" s="107"/>
      <c r="J23" s="108"/>
      <c r="K23" s="109"/>
    </row>
    <row r="24" spans="1:12" ht="19.5" customHeight="1">
      <c r="A24" s="31"/>
      <c r="B24" s="29"/>
      <c r="C24" s="30"/>
      <c r="D24" s="111" t="s">
        <v>6</v>
      </c>
      <c r="E24" s="98">
        <v>5</v>
      </c>
      <c r="F24" s="100" t="s">
        <v>29</v>
      </c>
      <c r="G24" s="101"/>
      <c r="H24" s="104">
        <v>52500</v>
      </c>
      <c r="I24" s="105"/>
      <c r="J24" s="92"/>
      <c r="K24" s="93"/>
    </row>
    <row r="25" spans="1:12" ht="19.5" customHeight="1">
      <c r="A25" s="31"/>
      <c r="B25" s="29"/>
      <c r="C25" s="30"/>
      <c r="D25" s="119"/>
      <c r="E25" s="99"/>
      <c r="F25" s="102"/>
      <c r="G25" s="103"/>
      <c r="H25" s="106"/>
      <c r="I25" s="107"/>
      <c r="J25" s="108"/>
      <c r="K25" s="109"/>
    </row>
    <row r="26" spans="1:12" ht="19.5" customHeight="1">
      <c r="A26" s="32"/>
      <c r="B26" s="33"/>
      <c r="C26" s="34"/>
      <c r="D26" s="111" t="s">
        <v>8</v>
      </c>
      <c r="E26" s="98">
        <v>6</v>
      </c>
      <c r="F26" s="100" t="s">
        <v>30</v>
      </c>
      <c r="G26" s="101"/>
      <c r="H26" s="104">
        <v>7350</v>
      </c>
      <c r="I26" s="105"/>
      <c r="J26" s="92"/>
      <c r="K26" s="93"/>
    </row>
    <row r="27" spans="1:12" ht="19.5" customHeight="1">
      <c r="A27" s="32"/>
      <c r="B27" s="33"/>
      <c r="C27" s="34"/>
      <c r="D27" s="119"/>
      <c r="E27" s="99"/>
      <c r="F27" s="102"/>
      <c r="G27" s="103"/>
      <c r="H27" s="106"/>
      <c r="I27" s="107"/>
      <c r="J27" s="108"/>
      <c r="K27" s="109"/>
    </row>
    <row r="28" spans="1:12" ht="19.5" customHeight="1">
      <c r="A28" s="32"/>
      <c r="B28" s="33"/>
      <c r="C28" s="34"/>
      <c r="D28" s="111"/>
      <c r="E28" s="98">
        <v>7</v>
      </c>
      <c r="F28" s="100"/>
      <c r="G28" s="101"/>
      <c r="H28" s="104"/>
      <c r="I28" s="105"/>
      <c r="J28" s="92"/>
      <c r="K28" s="93"/>
    </row>
    <row r="29" spans="1:12" ht="19.5" customHeight="1">
      <c r="A29" s="32"/>
      <c r="B29" s="33"/>
      <c r="C29" s="34"/>
      <c r="D29" s="119"/>
      <c r="E29" s="99"/>
      <c r="F29" s="102"/>
      <c r="G29" s="103"/>
      <c r="H29" s="106"/>
      <c r="I29" s="107"/>
      <c r="J29" s="108"/>
      <c r="K29" s="109"/>
    </row>
    <row r="30" spans="1:12" ht="19.5" customHeight="1">
      <c r="A30" s="32"/>
      <c r="B30" s="33"/>
      <c r="C30" s="34"/>
      <c r="D30" s="111"/>
      <c r="E30" s="98">
        <v>8</v>
      </c>
      <c r="F30" s="100"/>
      <c r="G30" s="101"/>
      <c r="H30" s="104"/>
      <c r="I30" s="105"/>
      <c r="J30" s="92"/>
      <c r="K30" s="93"/>
    </row>
    <row r="31" spans="1:12" ht="19.5" customHeight="1">
      <c r="A31" s="32"/>
      <c r="B31" s="33"/>
      <c r="C31" s="34"/>
      <c r="D31" s="119"/>
      <c r="E31" s="99"/>
      <c r="F31" s="102"/>
      <c r="G31" s="103"/>
      <c r="H31" s="106"/>
      <c r="I31" s="107"/>
      <c r="J31" s="108"/>
      <c r="K31" s="109"/>
    </row>
    <row r="32" spans="1:12" ht="19.5" customHeight="1">
      <c r="A32" s="35"/>
      <c r="B32" s="36"/>
      <c r="C32" s="37"/>
      <c r="D32" s="96"/>
      <c r="E32" s="98">
        <v>9</v>
      </c>
      <c r="F32" s="100"/>
      <c r="G32" s="101"/>
      <c r="H32" s="104"/>
      <c r="I32" s="105"/>
      <c r="J32" s="92"/>
      <c r="K32" s="93"/>
    </row>
    <row r="33" spans="1:11" ht="19.5" customHeight="1">
      <c r="A33" s="35"/>
      <c r="B33" s="36"/>
      <c r="C33" s="37"/>
      <c r="D33" s="97"/>
      <c r="E33" s="99"/>
      <c r="F33" s="102"/>
      <c r="G33" s="103"/>
      <c r="H33" s="106"/>
      <c r="I33" s="107"/>
      <c r="J33" s="108"/>
      <c r="K33" s="109"/>
    </row>
    <row r="34" spans="1:11" ht="19.5" customHeight="1">
      <c r="A34" s="32"/>
      <c r="B34" s="33"/>
      <c r="C34" s="33"/>
      <c r="D34" s="111"/>
      <c r="E34" s="98">
        <v>10</v>
      </c>
      <c r="F34" s="101"/>
      <c r="G34" s="114"/>
      <c r="H34" s="117"/>
      <c r="I34" s="117"/>
      <c r="J34" s="92"/>
      <c r="K34" s="93"/>
    </row>
    <row r="35" spans="1:11" ht="19.5" customHeight="1">
      <c r="A35" s="38"/>
      <c r="B35" s="39"/>
      <c r="C35" s="39"/>
      <c r="D35" s="112"/>
      <c r="E35" s="113"/>
      <c r="F35" s="115"/>
      <c r="G35" s="116"/>
      <c r="H35" s="118"/>
      <c r="I35" s="118"/>
      <c r="J35" s="94"/>
      <c r="K35" s="95"/>
    </row>
    <row r="36" spans="1:11" ht="14.25" customHeight="1">
      <c r="K36" s="3"/>
    </row>
    <row r="37" spans="1:11" ht="28.5" hidden="1" customHeight="1">
      <c r="H37" s="110">
        <f>SUM(H19:I34)</f>
        <v>40484850</v>
      </c>
      <c r="I37" s="110"/>
    </row>
  </sheetData>
  <sheetProtection sheet="1" objects="1" scenarios="1"/>
  <mergeCells count="63">
    <mergeCell ref="A9:D9"/>
    <mergeCell ref="A3:K3"/>
    <mergeCell ref="I5:K5"/>
    <mergeCell ref="A6:D6"/>
    <mergeCell ref="E8:F8"/>
    <mergeCell ref="G8:I8"/>
    <mergeCell ref="H9:K9"/>
    <mergeCell ref="E11:J13"/>
    <mergeCell ref="I14:K14"/>
    <mergeCell ref="A16:B16"/>
    <mergeCell ref="C16:F16"/>
    <mergeCell ref="B18:C18"/>
    <mergeCell ref="E18:G18"/>
    <mergeCell ref="H18:I18"/>
    <mergeCell ref="J18:K18"/>
    <mergeCell ref="B19:C19"/>
    <mergeCell ref="F19:G19"/>
    <mergeCell ref="H19:I19"/>
    <mergeCell ref="J19:K19"/>
    <mergeCell ref="B20:C20"/>
    <mergeCell ref="F20:G20"/>
    <mergeCell ref="H20:I20"/>
    <mergeCell ref="J20:K20"/>
    <mergeCell ref="B21:C21"/>
    <mergeCell ref="F21:G21"/>
    <mergeCell ref="H21:I21"/>
    <mergeCell ref="J21:K21"/>
    <mergeCell ref="J22:K23"/>
    <mergeCell ref="D22:D23"/>
    <mergeCell ref="E22:E23"/>
    <mergeCell ref="F22:G23"/>
    <mergeCell ref="H22:I23"/>
    <mergeCell ref="J26:K27"/>
    <mergeCell ref="D24:D25"/>
    <mergeCell ref="E24:E25"/>
    <mergeCell ref="F24:G25"/>
    <mergeCell ref="H24:I25"/>
    <mergeCell ref="J24:K25"/>
    <mergeCell ref="D26:D27"/>
    <mergeCell ref="E26:E27"/>
    <mergeCell ref="F26:G27"/>
    <mergeCell ref="H26:I27"/>
    <mergeCell ref="J30:K31"/>
    <mergeCell ref="D28:D29"/>
    <mergeCell ref="E28:E29"/>
    <mergeCell ref="F28:G29"/>
    <mergeCell ref="H28:I29"/>
    <mergeCell ref="J28:K29"/>
    <mergeCell ref="D30:D31"/>
    <mergeCell ref="E30:E31"/>
    <mergeCell ref="F30:G31"/>
    <mergeCell ref="H30:I31"/>
    <mergeCell ref="H37:I37"/>
    <mergeCell ref="D34:D35"/>
    <mergeCell ref="E34:E35"/>
    <mergeCell ref="F34:G35"/>
    <mergeCell ref="H34:I35"/>
    <mergeCell ref="J34:K35"/>
    <mergeCell ref="D32:D33"/>
    <mergeCell ref="E32:E33"/>
    <mergeCell ref="F32:G33"/>
    <mergeCell ref="H32:I33"/>
    <mergeCell ref="J32:K33"/>
  </mergeCells>
  <phoneticPr fontId="3"/>
  <dataValidations count="1">
    <dataValidation type="list" allowBlank="1" showInputMessage="1" showErrorMessage="1" sqref="D19:D32 D34" xr:uid="{00000000-0002-0000-0000-000000000000}">
      <formula1>$M$1:$M$6</formula1>
    </dataValidation>
  </dataValidations>
  <printOptions horizontalCentered="1" verticalCentered="1"/>
  <pageMargins left="0.39370078740157483" right="0.39370078740157483" top="0.98425196850393704" bottom="0.19685039370078741" header="0.51181102362204722" footer="0.51181102362204722"/>
  <pageSetup paperSize="9" scale="93" orientation="portrait" r:id="rId1"/>
  <headerFooter alignWithMargins="0">
    <oddHeader>&amp;C&amp;"ＭＳ Ｐゴシック,太字"&amp;28記　　入　　例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7"/>
  <sheetViews>
    <sheetView showGridLines="0" tabSelected="1" view="pageBreakPreview" zoomScaleNormal="100" workbookViewId="0">
      <selection activeCell="I5" sqref="I5:K5"/>
    </sheetView>
  </sheetViews>
  <sheetFormatPr defaultRowHeight="28.5" customHeight="1"/>
  <cols>
    <col min="1" max="1" width="16.5" style="3" customWidth="1"/>
    <col min="2" max="4" width="9.125" style="3" customWidth="1"/>
    <col min="5" max="5" width="3.5" style="3" bestFit="1" customWidth="1"/>
    <col min="6" max="6" width="14.125" style="3" customWidth="1"/>
    <col min="7" max="7" width="10.625" style="3" customWidth="1"/>
    <col min="8" max="9" width="8.625" style="3" customWidth="1"/>
    <col min="10" max="10" width="11.5" style="3" customWidth="1"/>
    <col min="11" max="11" width="3.625" style="4" customWidth="1"/>
    <col min="12" max="12" width="9" style="3"/>
    <col min="13" max="13" width="9" style="3" hidden="1" customWidth="1"/>
    <col min="14" max="16384" width="9" style="3"/>
  </cols>
  <sheetData>
    <row r="1" spans="1:13" ht="33" customHeight="1">
      <c r="A1" s="69">
        <f>COUNT($H$19:$I$35,'２号用紙'!$D$2:$D$21)</f>
        <v>0</v>
      </c>
      <c r="M1" s="3" t="s">
        <v>1</v>
      </c>
    </row>
    <row r="2" spans="1:13" ht="13.5" customHeight="1">
      <c r="M2" s="3" t="s">
        <v>38</v>
      </c>
    </row>
    <row r="3" spans="1:13" ht="25.5">
      <c r="A3" s="158" t="s">
        <v>3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M3" s="3" t="s">
        <v>6</v>
      </c>
    </row>
    <row r="4" spans="1:13" ht="13.5" customHeight="1">
      <c r="A4" s="5"/>
      <c r="B4" s="5"/>
      <c r="C4" s="5"/>
      <c r="D4" s="5"/>
      <c r="E4" s="5"/>
      <c r="F4" s="5"/>
      <c r="G4" s="5"/>
      <c r="H4" s="5"/>
      <c r="I4" s="5"/>
      <c r="J4" s="5"/>
      <c r="M4" s="3" t="s">
        <v>37</v>
      </c>
    </row>
    <row r="5" spans="1:13" ht="21.75" customHeight="1">
      <c r="I5" s="212">
        <v>45107</v>
      </c>
      <c r="J5" s="212"/>
      <c r="K5" s="212"/>
    </row>
    <row r="6" spans="1:13" ht="21">
      <c r="A6" s="160" t="s">
        <v>7</v>
      </c>
      <c r="B6" s="161"/>
      <c r="C6" s="161"/>
      <c r="D6" s="161"/>
      <c r="E6" s="7"/>
    </row>
    <row r="7" spans="1:13" ht="28.5" customHeight="1">
      <c r="A7" s="7"/>
      <c r="B7" s="7"/>
      <c r="C7" s="7"/>
      <c r="D7" s="7"/>
      <c r="E7" s="7"/>
    </row>
    <row r="8" spans="1:13" ht="28.5" customHeight="1">
      <c r="E8" s="213" t="s">
        <v>9</v>
      </c>
      <c r="F8" s="213"/>
      <c r="G8" s="201"/>
      <c r="H8" s="201"/>
      <c r="I8" s="201"/>
      <c r="J8" s="4"/>
      <c r="K8" s="3"/>
    </row>
    <row r="9" spans="1:13" ht="21" customHeight="1">
      <c r="A9" s="156" t="s">
        <v>10</v>
      </c>
      <c r="B9" s="156"/>
      <c r="C9" s="156"/>
      <c r="D9" s="157"/>
      <c r="E9" s="90" t="s">
        <v>36</v>
      </c>
      <c r="F9" s="91"/>
      <c r="G9" s="91"/>
      <c r="H9" s="220"/>
      <c r="I9" s="221"/>
      <c r="J9" s="221"/>
      <c r="K9" s="222"/>
    </row>
    <row r="10" spans="1:13" ht="21" customHeight="1">
      <c r="A10" s="156"/>
      <c r="B10" s="156"/>
      <c r="C10" s="156"/>
      <c r="D10" s="157"/>
      <c r="E10" s="8" t="s">
        <v>11</v>
      </c>
      <c r="F10" s="9"/>
      <c r="G10" s="9"/>
      <c r="H10" s="9"/>
      <c r="I10" s="9"/>
      <c r="J10" s="10"/>
      <c r="K10" s="11"/>
    </row>
    <row r="11" spans="1:13" ht="39.75" customHeight="1">
      <c r="E11" s="216"/>
      <c r="F11" s="217"/>
      <c r="G11" s="217"/>
      <c r="H11" s="217"/>
      <c r="I11" s="217"/>
      <c r="J11" s="217"/>
      <c r="K11" s="12"/>
    </row>
    <row r="12" spans="1:13" ht="39.75" customHeight="1">
      <c r="E12" s="216"/>
      <c r="F12" s="217"/>
      <c r="G12" s="217"/>
      <c r="H12" s="217"/>
      <c r="I12" s="217"/>
      <c r="J12" s="217"/>
      <c r="K12" s="12"/>
    </row>
    <row r="13" spans="1:13" ht="39.75" customHeight="1">
      <c r="E13" s="218"/>
      <c r="F13" s="219"/>
      <c r="G13" s="219"/>
      <c r="H13" s="219"/>
      <c r="I13" s="219"/>
      <c r="J13" s="219"/>
      <c r="K13" s="13" t="s">
        <v>13</v>
      </c>
    </row>
    <row r="14" spans="1:13" ht="26.25" customHeight="1">
      <c r="E14" s="14"/>
      <c r="F14" s="15"/>
      <c r="G14" s="16"/>
      <c r="H14" s="16" t="s">
        <v>14</v>
      </c>
      <c r="I14" s="202"/>
      <c r="J14" s="202"/>
      <c r="K14" s="203"/>
    </row>
    <row r="15" spans="1:13" ht="34.5" customHeight="1"/>
    <row r="16" spans="1:13" ht="34.5" customHeight="1">
      <c r="A16" s="143" t="s">
        <v>16</v>
      </c>
      <c r="B16" s="144"/>
      <c r="C16" s="145" t="str">
        <f>B21</f>
        <v/>
      </c>
      <c r="D16" s="146"/>
      <c r="E16" s="146"/>
      <c r="F16" s="147"/>
      <c r="G16" s="17"/>
    </row>
    <row r="17" spans="1:12" ht="38.25" customHeight="1"/>
    <row r="18" spans="1:12" ht="30" customHeight="1">
      <c r="A18" s="18" t="s">
        <v>17</v>
      </c>
      <c r="B18" s="148" t="s">
        <v>18</v>
      </c>
      <c r="C18" s="149"/>
      <c r="D18" s="19" t="s">
        <v>19</v>
      </c>
      <c r="E18" s="150" t="s">
        <v>20</v>
      </c>
      <c r="F18" s="151"/>
      <c r="G18" s="152"/>
      <c r="H18" s="153" t="s">
        <v>18</v>
      </c>
      <c r="I18" s="151"/>
      <c r="J18" s="154" t="s">
        <v>21</v>
      </c>
      <c r="K18" s="155"/>
      <c r="L18" s="20"/>
    </row>
    <row r="19" spans="1:12" ht="39" customHeight="1">
      <c r="A19" s="21" t="s">
        <v>22</v>
      </c>
      <c r="B19" s="214"/>
      <c r="C19" s="215"/>
      <c r="D19" s="88"/>
      <c r="E19" s="22">
        <v>1</v>
      </c>
      <c r="F19" s="210"/>
      <c r="G19" s="211"/>
      <c r="H19" s="208"/>
      <c r="I19" s="209"/>
      <c r="J19" s="204"/>
      <c r="K19" s="205"/>
    </row>
    <row r="20" spans="1:12" ht="39" customHeight="1">
      <c r="A20" s="23" t="s">
        <v>24</v>
      </c>
      <c r="B20" s="136" t="str">
        <f>IF(H37=0,"",'２号用紙'!G111)</f>
        <v/>
      </c>
      <c r="C20" s="137"/>
      <c r="D20" s="89"/>
      <c r="E20" s="24">
        <v>2</v>
      </c>
      <c r="F20" s="206"/>
      <c r="G20" s="207"/>
      <c r="H20" s="190"/>
      <c r="I20" s="191"/>
      <c r="J20" s="188"/>
      <c r="K20" s="189"/>
    </row>
    <row r="21" spans="1:12" ht="39" customHeight="1">
      <c r="A21" s="18" t="s">
        <v>26</v>
      </c>
      <c r="B21" s="120" t="str">
        <f>IF(B20="","",SUM(B19:C20))</f>
        <v/>
      </c>
      <c r="C21" s="121"/>
      <c r="D21" s="89"/>
      <c r="E21" s="24">
        <v>3</v>
      </c>
      <c r="F21" s="206"/>
      <c r="G21" s="207"/>
      <c r="H21" s="190"/>
      <c r="I21" s="191"/>
      <c r="J21" s="188"/>
      <c r="K21" s="189"/>
    </row>
    <row r="22" spans="1:12" ht="19.5" customHeight="1">
      <c r="A22" s="25"/>
      <c r="B22" s="26"/>
      <c r="C22" s="27"/>
      <c r="D22" s="173"/>
      <c r="E22" s="98">
        <v>4</v>
      </c>
      <c r="F22" s="175"/>
      <c r="G22" s="176"/>
      <c r="H22" s="184"/>
      <c r="I22" s="185"/>
      <c r="J22" s="195"/>
      <c r="K22" s="196"/>
    </row>
    <row r="23" spans="1:12" ht="19.5" customHeight="1">
      <c r="A23" s="28"/>
      <c r="B23" s="29"/>
      <c r="C23" s="30"/>
      <c r="D23" s="174"/>
      <c r="E23" s="99"/>
      <c r="F23" s="177"/>
      <c r="G23" s="178"/>
      <c r="H23" s="186"/>
      <c r="I23" s="187"/>
      <c r="J23" s="197"/>
      <c r="K23" s="198"/>
    </row>
    <row r="24" spans="1:12" ht="19.5" customHeight="1">
      <c r="A24" s="65" t="str">
        <f>IF(COUNTA($J$19:$K$35,'２号用紙'!$E$2:$E$21)=0,"",COUNTA($J$19:$K$35,'２号用紙'!$E$2:$E$21))</f>
        <v/>
      </c>
      <c r="B24" s="169" t="str">
        <f>IF('２号用紙'!E23=0,"",'２号用紙'!E23)</f>
        <v/>
      </c>
      <c r="C24" s="170"/>
      <c r="D24" s="173"/>
      <c r="E24" s="98">
        <v>5</v>
      </c>
      <c r="F24" s="175"/>
      <c r="G24" s="176"/>
      <c r="H24" s="184"/>
      <c r="I24" s="185"/>
      <c r="J24" s="195"/>
      <c r="K24" s="196"/>
    </row>
    <row r="25" spans="1:12" ht="19.5" customHeight="1">
      <c r="A25" s="66"/>
      <c r="B25" s="67"/>
      <c r="C25" s="68"/>
      <c r="D25" s="174"/>
      <c r="E25" s="99"/>
      <c r="F25" s="177"/>
      <c r="G25" s="178"/>
      <c r="H25" s="186"/>
      <c r="I25" s="187"/>
      <c r="J25" s="197"/>
      <c r="K25" s="198"/>
    </row>
    <row r="26" spans="1:12" ht="19.5" customHeight="1">
      <c r="A26" s="70" t="str">
        <f>IF(B24="","","合計")</f>
        <v/>
      </c>
      <c r="B26" s="171" t="str">
        <f>IF(B24="","",B21+B24)</f>
        <v/>
      </c>
      <c r="C26" s="172"/>
      <c r="D26" s="173"/>
      <c r="E26" s="98">
        <v>6</v>
      </c>
      <c r="F26" s="175"/>
      <c r="G26" s="176"/>
      <c r="H26" s="184"/>
      <c r="I26" s="185"/>
      <c r="J26" s="195"/>
      <c r="K26" s="196"/>
    </row>
    <row r="27" spans="1:12" ht="19.5" customHeight="1">
      <c r="A27" s="32"/>
      <c r="B27" s="33"/>
      <c r="C27" s="34"/>
      <c r="D27" s="174"/>
      <c r="E27" s="99"/>
      <c r="F27" s="177"/>
      <c r="G27" s="178"/>
      <c r="H27" s="186"/>
      <c r="I27" s="187"/>
      <c r="J27" s="197"/>
      <c r="K27" s="198"/>
    </row>
    <row r="28" spans="1:12" ht="19.5" customHeight="1">
      <c r="A28" s="32"/>
      <c r="B28" s="33"/>
      <c r="C28" s="34"/>
      <c r="D28" s="173"/>
      <c r="E28" s="98">
        <v>7</v>
      </c>
      <c r="F28" s="175"/>
      <c r="G28" s="176"/>
      <c r="H28" s="184"/>
      <c r="I28" s="185"/>
      <c r="J28" s="195"/>
      <c r="K28" s="196"/>
    </row>
    <row r="29" spans="1:12" ht="19.5" customHeight="1">
      <c r="A29" s="32"/>
      <c r="B29" s="33"/>
      <c r="C29" s="34"/>
      <c r="D29" s="174"/>
      <c r="E29" s="99"/>
      <c r="F29" s="177"/>
      <c r="G29" s="178"/>
      <c r="H29" s="186"/>
      <c r="I29" s="187"/>
      <c r="J29" s="197"/>
      <c r="K29" s="198"/>
    </row>
    <row r="30" spans="1:12" ht="19.5" customHeight="1">
      <c r="A30" s="32"/>
      <c r="B30" s="33"/>
      <c r="C30" s="34"/>
      <c r="D30" s="173"/>
      <c r="E30" s="98">
        <v>8</v>
      </c>
      <c r="F30" s="175"/>
      <c r="G30" s="176"/>
      <c r="H30" s="184"/>
      <c r="I30" s="185"/>
      <c r="J30" s="195"/>
      <c r="K30" s="196"/>
    </row>
    <row r="31" spans="1:12" ht="19.5" customHeight="1">
      <c r="A31" s="32"/>
      <c r="B31" s="33"/>
      <c r="C31" s="34"/>
      <c r="D31" s="174"/>
      <c r="E31" s="99"/>
      <c r="F31" s="177"/>
      <c r="G31" s="178"/>
      <c r="H31" s="186"/>
      <c r="I31" s="187"/>
      <c r="J31" s="197"/>
      <c r="K31" s="198"/>
    </row>
    <row r="32" spans="1:12" ht="19.5" customHeight="1">
      <c r="A32" s="35"/>
      <c r="B32" s="36"/>
      <c r="C32" s="37"/>
      <c r="D32" s="179"/>
      <c r="E32" s="98">
        <v>9</v>
      </c>
      <c r="F32" s="175"/>
      <c r="G32" s="176"/>
      <c r="H32" s="184"/>
      <c r="I32" s="185"/>
      <c r="J32" s="195"/>
      <c r="K32" s="196"/>
    </row>
    <row r="33" spans="1:11" ht="19.5" customHeight="1">
      <c r="A33" s="35"/>
      <c r="B33" s="36"/>
      <c r="C33" s="37"/>
      <c r="D33" s="180"/>
      <c r="E33" s="99"/>
      <c r="F33" s="177"/>
      <c r="G33" s="178"/>
      <c r="H33" s="186"/>
      <c r="I33" s="187"/>
      <c r="J33" s="197"/>
      <c r="K33" s="198"/>
    </row>
    <row r="34" spans="1:11" ht="19.5" customHeight="1">
      <c r="A34" s="32"/>
      <c r="B34" s="33"/>
      <c r="C34" s="33"/>
      <c r="D34" s="173"/>
      <c r="E34" s="98">
        <v>10</v>
      </c>
      <c r="F34" s="176"/>
      <c r="G34" s="192"/>
      <c r="H34" s="182"/>
      <c r="I34" s="182"/>
      <c r="J34" s="195"/>
      <c r="K34" s="196"/>
    </row>
    <row r="35" spans="1:11" ht="19.5" customHeight="1">
      <c r="A35" s="38"/>
      <c r="B35" s="39"/>
      <c r="C35" s="39"/>
      <c r="D35" s="181"/>
      <c r="E35" s="113"/>
      <c r="F35" s="193"/>
      <c r="G35" s="194"/>
      <c r="H35" s="183"/>
      <c r="I35" s="183"/>
      <c r="J35" s="199"/>
      <c r="K35" s="200"/>
    </row>
    <row r="36" spans="1:11" ht="14.25" hidden="1" customHeight="1">
      <c r="J36" s="167">
        <f>SUM(J19:K35)</f>
        <v>0</v>
      </c>
      <c r="K36" s="167"/>
    </row>
    <row r="37" spans="1:11" ht="28.5" hidden="1" customHeight="1">
      <c r="H37" s="110">
        <f>SUM(H19:I35)</f>
        <v>0</v>
      </c>
      <c r="I37" s="110"/>
      <c r="J37" s="168"/>
      <c r="K37" s="168"/>
    </row>
  </sheetData>
  <sheetProtection sheet="1" objects="1" scenarios="1"/>
  <mergeCells count="68">
    <mergeCell ref="A3:K3"/>
    <mergeCell ref="E18:G18"/>
    <mergeCell ref="F19:G19"/>
    <mergeCell ref="F20:G20"/>
    <mergeCell ref="J18:K18"/>
    <mergeCell ref="H20:I20"/>
    <mergeCell ref="I5:K5"/>
    <mergeCell ref="A10:D10"/>
    <mergeCell ref="A6:D6"/>
    <mergeCell ref="E8:F8"/>
    <mergeCell ref="B19:C19"/>
    <mergeCell ref="E11:J12"/>
    <mergeCell ref="E13:J13"/>
    <mergeCell ref="A9:D9"/>
    <mergeCell ref="H9:K9"/>
    <mergeCell ref="H37:I37"/>
    <mergeCell ref="H30:I31"/>
    <mergeCell ref="H28:I29"/>
    <mergeCell ref="G8:I8"/>
    <mergeCell ref="E22:E23"/>
    <mergeCell ref="I14:K14"/>
    <mergeCell ref="J19:K19"/>
    <mergeCell ref="C16:F16"/>
    <mergeCell ref="H18:I18"/>
    <mergeCell ref="F21:G21"/>
    <mergeCell ref="B20:C20"/>
    <mergeCell ref="H22:I23"/>
    <mergeCell ref="D22:D23"/>
    <mergeCell ref="A16:B16"/>
    <mergeCell ref="B18:C18"/>
    <mergeCell ref="H19:I19"/>
    <mergeCell ref="B21:C21"/>
    <mergeCell ref="H21:I21"/>
    <mergeCell ref="F34:G35"/>
    <mergeCell ref="E32:E33"/>
    <mergeCell ref="J24:K25"/>
    <mergeCell ref="J22:K23"/>
    <mergeCell ref="D24:D25"/>
    <mergeCell ref="J34:K35"/>
    <mergeCell ref="J32:K33"/>
    <mergeCell ref="D26:D27"/>
    <mergeCell ref="J26:K27"/>
    <mergeCell ref="E24:E25"/>
    <mergeCell ref="H26:I27"/>
    <mergeCell ref="J30:K31"/>
    <mergeCell ref="J28:K29"/>
    <mergeCell ref="F26:G27"/>
    <mergeCell ref="H24:I25"/>
    <mergeCell ref="J20:K20"/>
    <mergeCell ref="J21:K21"/>
    <mergeCell ref="F24:G25"/>
    <mergeCell ref="F22:G23"/>
    <mergeCell ref="J36:K37"/>
    <mergeCell ref="B24:C24"/>
    <mergeCell ref="B26:C26"/>
    <mergeCell ref="E30:E31"/>
    <mergeCell ref="E28:E29"/>
    <mergeCell ref="E26:E27"/>
    <mergeCell ref="D30:D31"/>
    <mergeCell ref="F30:G31"/>
    <mergeCell ref="F28:G29"/>
    <mergeCell ref="D28:D29"/>
    <mergeCell ref="D32:D33"/>
    <mergeCell ref="E34:E35"/>
    <mergeCell ref="D34:D35"/>
    <mergeCell ref="H34:I35"/>
    <mergeCell ref="H32:I33"/>
    <mergeCell ref="F32:G33"/>
  </mergeCells>
  <phoneticPr fontId="3"/>
  <dataValidations count="1">
    <dataValidation type="list" allowBlank="1" showInputMessage="1" showErrorMessage="1" sqref="D19:D32 D34" xr:uid="{00000000-0002-0000-0100-000000000000}">
      <formula1>$M$1:$M$4</formula1>
    </dataValidation>
  </dataValidations>
  <printOptions horizontalCentered="1" verticalCentered="1"/>
  <pageMargins left="0.39370078740157483" right="0.39370078740157483" top="0.78740157480314965" bottom="0.19685039370078741" header="0.51181102362204722" footer="0.51181102362204722"/>
  <pageSetup paperSize="9" scale="93" orientation="portrait" blackAndWhite="1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11"/>
  <sheetViews>
    <sheetView showGridLines="0" view="pageBreakPreview" zoomScaleNormal="100" workbookViewId="0">
      <selection activeCell="A2" sqref="A2"/>
    </sheetView>
  </sheetViews>
  <sheetFormatPr defaultRowHeight="27.75" customHeight="1"/>
  <cols>
    <col min="1" max="1" width="11.875" style="40" customWidth="1"/>
    <col min="2" max="2" width="5.625" style="47" customWidth="1"/>
    <col min="3" max="3" width="34.125" style="42" customWidth="1"/>
    <col min="4" max="4" width="22.625" style="43" customWidth="1"/>
    <col min="5" max="5" width="22.625" style="64" customWidth="1"/>
    <col min="6" max="6" width="9" style="41"/>
    <col min="7" max="7" width="11" style="41" hidden="1" customWidth="1"/>
    <col min="8" max="16384" width="9" style="41"/>
  </cols>
  <sheetData>
    <row r="1" spans="1:7" s="40" customFormat="1" ht="39" customHeight="1">
      <c r="A1" s="55" t="s">
        <v>19</v>
      </c>
      <c r="B1" s="44" t="s">
        <v>31</v>
      </c>
      <c r="C1" s="45" t="s">
        <v>32</v>
      </c>
      <c r="D1" s="46" t="s">
        <v>18</v>
      </c>
      <c r="E1" s="63" t="s">
        <v>21</v>
      </c>
      <c r="G1" s="41" t="s">
        <v>33</v>
      </c>
    </row>
    <row r="2" spans="1:7" ht="39" customHeight="1">
      <c r="A2" s="57"/>
      <c r="B2" s="48">
        <v>11</v>
      </c>
      <c r="C2" s="72"/>
      <c r="D2" s="73"/>
      <c r="E2" s="74"/>
      <c r="G2" s="41" t="s">
        <v>34</v>
      </c>
    </row>
    <row r="3" spans="1:7" ht="39" customHeight="1">
      <c r="A3" s="58"/>
      <c r="B3" s="49">
        <v>12</v>
      </c>
      <c r="C3" s="75"/>
      <c r="D3" s="76"/>
      <c r="E3" s="77"/>
      <c r="G3" s="41" t="s">
        <v>35</v>
      </c>
    </row>
    <row r="4" spans="1:7" ht="39" customHeight="1">
      <c r="A4" s="58"/>
      <c r="B4" s="49">
        <v>13</v>
      </c>
      <c r="C4" s="75"/>
      <c r="D4" s="76"/>
      <c r="E4" s="77"/>
      <c r="G4" s="1" t="s">
        <v>1</v>
      </c>
    </row>
    <row r="5" spans="1:7" ht="39" customHeight="1">
      <c r="A5" s="58"/>
      <c r="B5" s="49">
        <v>14</v>
      </c>
      <c r="C5" s="75"/>
      <c r="D5" s="76"/>
      <c r="E5" s="77"/>
      <c r="G5" s="1" t="s">
        <v>38</v>
      </c>
    </row>
    <row r="6" spans="1:7" ht="39" customHeight="1">
      <c r="A6" s="58"/>
      <c r="B6" s="49">
        <v>15</v>
      </c>
      <c r="C6" s="75"/>
      <c r="D6" s="76"/>
      <c r="E6" s="77"/>
      <c r="G6" s="56" t="s">
        <v>6</v>
      </c>
    </row>
    <row r="7" spans="1:7" ht="39" customHeight="1">
      <c r="A7" s="58"/>
      <c r="B7" s="49">
        <v>16</v>
      </c>
      <c r="C7" s="75"/>
      <c r="D7" s="76"/>
      <c r="E7" s="77"/>
      <c r="G7" s="1" t="s">
        <v>37</v>
      </c>
    </row>
    <row r="8" spans="1:7" ht="39" customHeight="1">
      <c r="A8" s="58"/>
      <c r="B8" s="49">
        <v>17</v>
      </c>
      <c r="C8" s="75"/>
      <c r="D8" s="76"/>
      <c r="E8" s="77"/>
      <c r="G8" s="1"/>
    </row>
    <row r="9" spans="1:7" ht="39" customHeight="1">
      <c r="A9" s="58"/>
      <c r="B9" s="49">
        <v>18</v>
      </c>
      <c r="C9" s="75"/>
      <c r="D9" s="76"/>
      <c r="E9" s="77"/>
      <c r="G9" s="1"/>
    </row>
    <row r="10" spans="1:7" ht="39" customHeight="1">
      <c r="A10" s="58"/>
      <c r="B10" s="49">
        <v>19</v>
      </c>
      <c r="C10" s="75"/>
      <c r="D10" s="76"/>
      <c r="E10" s="77"/>
    </row>
    <row r="11" spans="1:7" ht="39" customHeight="1">
      <c r="A11" s="58"/>
      <c r="B11" s="49">
        <v>20</v>
      </c>
      <c r="C11" s="75"/>
      <c r="D11" s="76"/>
      <c r="E11" s="77"/>
    </row>
    <row r="12" spans="1:7" ht="39" customHeight="1">
      <c r="A12" s="58"/>
      <c r="B12" s="49">
        <v>21</v>
      </c>
      <c r="C12" s="75"/>
      <c r="D12" s="76"/>
      <c r="E12" s="77"/>
    </row>
    <row r="13" spans="1:7" ht="39" customHeight="1">
      <c r="A13" s="58"/>
      <c r="B13" s="49">
        <v>22</v>
      </c>
      <c r="C13" s="75"/>
      <c r="D13" s="76"/>
      <c r="E13" s="77"/>
    </row>
    <row r="14" spans="1:7" ht="39" customHeight="1">
      <c r="A14" s="58"/>
      <c r="B14" s="49">
        <v>23</v>
      </c>
      <c r="C14" s="75"/>
      <c r="D14" s="76"/>
      <c r="E14" s="77"/>
    </row>
    <row r="15" spans="1:7" ht="39" customHeight="1">
      <c r="A15" s="58"/>
      <c r="B15" s="49">
        <v>24</v>
      </c>
      <c r="C15" s="75"/>
      <c r="D15" s="76"/>
      <c r="E15" s="77"/>
    </row>
    <row r="16" spans="1:7" ht="39" customHeight="1">
      <c r="A16" s="58"/>
      <c r="B16" s="49">
        <v>25</v>
      </c>
      <c r="C16" s="75"/>
      <c r="D16" s="76"/>
      <c r="E16" s="77"/>
    </row>
    <row r="17" spans="1:7" ht="39" customHeight="1">
      <c r="A17" s="58"/>
      <c r="B17" s="49">
        <v>26</v>
      </c>
      <c r="C17" s="75"/>
      <c r="D17" s="76"/>
      <c r="E17" s="77"/>
    </row>
    <row r="18" spans="1:7" ht="39" customHeight="1">
      <c r="A18" s="58"/>
      <c r="B18" s="49">
        <v>27</v>
      </c>
      <c r="C18" s="75"/>
      <c r="D18" s="76"/>
      <c r="E18" s="77"/>
    </row>
    <row r="19" spans="1:7" ht="39" customHeight="1">
      <c r="A19" s="58"/>
      <c r="B19" s="49">
        <v>28</v>
      </c>
      <c r="C19" s="75"/>
      <c r="D19" s="76"/>
      <c r="E19" s="77"/>
    </row>
    <row r="20" spans="1:7" ht="39" customHeight="1">
      <c r="A20" s="58"/>
      <c r="B20" s="49">
        <v>29</v>
      </c>
      <c r="C20" s="75"/>
      <c r="D20" s="76"/>
      <c r="E20" s="77"/>
    </row>
    <row r="21" spans="1:7" ht="39" customHeight="1">
      <c r="A21" s="59"/>
      <c r="B21" s="50">
        <v>30</v>
      </c>
      <c r="C21" s="78"/>
      <c r="D21" s="71"/>
      <c r="E21" s="79"/>
    </row>
    <row r="22" spans="1:7" ht="39" customHeight="1" thickBot="1">
      <c r="A22" s="53"/>
      <c r="B22" s="51"/>
      <c r="C22" s="80" t="str">
        <f>IF(C2="","","小計")</f>
        <v/>
      </c>
      <c r="D22" s="81">
        <f>IF(D2="",0,SUM(D2:D21))</f>
        <v>0</v>
      </c>
      <c r="E22" s="82">
        <f>IF(SUM(E2:E21)=0,0,SUM(E2:E21))</f>
        <v>0</v>
      </c>
    </row>
    <row r="23" spans="1:7" ht="39" customHeight="1" thickTop="1">
      <c r="A23" s="54"/>
      <c r="B23" s="52"/>
      <c r="C23" s="83" t="s">
        <v>34</v>
      </c>
      <c r="D23" s="84" t="str">
        <f>IF(D22=0,"",'１号用紙'!H37+'２号用紙'!D22)</f>
        <v/>
      </c>
      <c r="E23" s="85" t="str">
        <f>IF('１号用紙'!J36+'２号用紙'!E22=0,"",'１号用紙'!J36+'２号用紙'!E22)</f>
        <v/>
      </c>
      <c r="G23" s="43">
        <f>'１号用紙'!H37+'２号用紙'!D22</f>
        <v>0</v>
      </c>
    </row>
    <row r="24" spans="1:7" ht="39" customHeight="1">
      <c r="A24" s="57"/>
      <c r="B24" s="48">
        <v>31</v>
      </c>
      <c r="C24" s="72"/>
      <c r="D24" s="73"/>
      <c r="E24" s="74"/>
    </row>
    <row r="25" spans="1:7" ht="39" customHeight="1">
      <c r="A25" s="58"/>
      <c r="B25" s="49">
        <v>32</v>
      </c>
      <c r="C25" s="75"/>
      <c r="D25" s="76"/>
      <c r="E25" s="77"/>
    </row>
    <row r="26" spans="1:7" ht="39" customHeight="1">
      <c r="A26" s="58"/>
      <c r="B26" s="49">
        <v>33</v>
      </c>
      <c r="C26" s="75"/>
      <c r="D26" s="76"/>
      <c r="E26" s="77"/>
    </row>
    <row r="27" spans="1:7" ht="39" customHeight="1">
      <c r="A27" s="58"/>
      <c r="B27" s="49">
        <v>34</v>
      </c>
      <c r="C27" s="75"/>
      <c r="D27" s="76"/>
      <c r="E27" s="77"/>
    </row>
    <row r="28" spans="1:7" ht="39" customHeight="1">
      <c r="A28" s="58"/>
      <c r="B28" s="49">
        <v>35</v>
      </c>
      <c r="C28" s="75"/>
      <c r="D28" s="76"/>
      <c r="E28" s="77"/>
    </row>
    <row r="29" spans="1:7" ht="39" customHeight="1">
      <c r="A29" s="58"/>
      <c r="B29" s="49">
        <v>36</v>
      </c>
      <c r="C29" s="75"/>
      <c r="D29" s="76"/>
      <c r="E29" s="77"/>
    </row>
    <row r="30" spans="1:7" ht="39" customHeight="1">
      <c r="A30" s="58"/>
      <c r="B30" s="49">
        <v>37</v>
      </c>
      <c r="C30" s="75"/>
      <c r="D30" s="76"/>
      <c r="E30" s="77"/>
    </row>
    <row r="31" spans="1:7" ht="39" customHeight="1">
      <c r="A31" s="58"/>
      <c r="B31" s="49">
        <v>38</v>
      </c>
      <c r="C31" s="75"/>
      <c r="D31" s="76"/>
      <c r="E31" s="77"/>
    </row>
    <row r="32" spans="1:7" ht="39" customHeight="1">
      <c r="A32" s="58"/>
      <c r="B32" s="49">
        <v>39</v>
      </c>
      <c r="C32" s="75"/>
      <c r="D32" s="76"/>
      <c r="E32" s="77"/>
    </row>
    <row r="33" spans="1:7" ht="39" customHeight="1">
      <c r="A33" s="58"/>
      <c r="B33" s="49">
        <v>40</v>
      </c>
      <c r="C33" s="75"/>
      <c r="D33" s="76"/>
      <c r="E33" s="77"/>
    </row>
    <row r="34" spans="1:7" ht="39" customHeight="1">
      <c r="A34" s="58"/>
      <c r="B34" s="49">
        <v>41</v>
      </c>
      <c r="C34" s="75"/>
      <c r="D34" s="76"/>
      <c r="E34" s="77"/>
    </row>
    <row r="35" spans="1:7" ht="39" customHeight="1">
      <c r="A35" s="58"/>
      <c r="B35" s="49">
        <v>42</v>
      </c>
      <c r="C35" s="75"/>
      <c r="D35" s="76"/>
      <c r="E35" s="77"/>
    </row>
    <row r="36" spans="1:7" ht="39" customHeight="1">
      <c r="A36" s="58"/>
      <c r="B36" s="49">
        <v>43</v>
      </c>
      <c r="C36" s="75"/>
      <c r="D36" s="76"/>
      <c r="E36" s="77"/>
    </row>
    <row r="37" spans="1:7" ht="39" customHeight="1">
      <c r="A37" s="58"/>
      <c r="B37" s="49">
        <v>44</v>
      </c>
      <c r="C37" s="75"/>
      <c r="D37" s="76"/>
      <c r="E37" s="77"/>
    </row>
    <row r="38" spans="1:7" ht="39" customHeight="1">
      <c r="A38" s="58"/>
      <c r="B38" s="49">
        <v>45</v>
      </c>
      <c r="C38" s="75"/>
      <c r="D38" s="76"/>
      <c r="E38" s="77"/>
    </row>
    <row r="39" spans="1:7" ht="39" customHeight="1">
      <c r="A39" s="58"/>
      <c r="B39" s="49">
        <v>46</v>
      </c>
      <c r="C39" s="75"/>
      <c r="D39" s="76"/>
      <c r="E39" s="77"/>
    </row>
    <row r="40" spans="1:7" ht="39" customHeight="1">
      <c r="A40" s="58"/>
      <c r="B40" s="49">
        <v>47</v>
      </c>
      <c r="C40" s="75"/>
      <c r="D40" s="76"/>
      <c r="E40" s="77"/>
    </row>
    <row r="41" spans="1:7" ht="39" customHeight="1">
      <c r="A41" s="58"/>
      <c r="B41" s="49">
        <v>48</v>
      </c>
      <c r="C41" s="75"/>
      <c r="D41" s="76"/>
      <c r="E41" s="77"/>
    </row>
    <row r="42" spans="1:7" ht="39" customHeight="1">
      <c r="A42" s="58"/>
      <c r="B42" s="49">
        <v>49</v>
      </c>
      <c r="C42" s="75"/>
      <c r="D42" s="76"/>
      <c r="E42" s="77"/>
    </row>
    <row r="43" spans="1:7" ht="39" customHeight="1">
      <c r="A43" s="59"/>
      <c r="B43" s="49">
        <v>50</v>
      </c>
      <c r="C43" s="78"/>
      <c r="D43" s="71"/>
      <c r="E43" s="79"/>
    </row>
    <row r="44" spans="1:7" ht="39" customHeight="1" thickBot="1">
      <c r="A44" s="53"/>
      <c r="B44" s="51"/>
      <c r="C44" s="80" t="str">
        <f>IF(C24="","","小計")</f>
        <v/>
      </c>
      <c r="D44" s="81">
        <f>IF(D24="",0,SUM(D24:D43))</f>
        <v>0</v>
      </c>
      <c r="E44" s="82">
        <f>IF(SUM(E24:E43)=0,0,SUM(E24:E43))</f>
        <v>0</v>
      </c>
    </row>
    <row r="45" spans="1:7" ht="39" customHeight="1" thickTop="1">
      <c r="A45" s="54"/>
      <c r="B45" s="52"/>
      <c r="C45" s="83" t="s">
        <v>34</v>
      </c>
      <c r="D45" s="84" t="str">
        <f>IF(D44=0,"",'１号用紙'!H37+'２号用紙'!D44+D22)</f>
        <v/>
      </c>
      <c r="E45" s="85" t="str">
        <f>IF('１号用紙'!J36+'２号用紙'!E22+E44=0,"",'１号用紙'!J36+'２号用紙'!E22+E44)</f>
        <v/>
      </c>
      <c r="G45" s="43">
        <f>'１号用紙'!H37+D22+D44</f>
        <v>0</v>
      </c>
    </row>
    <row r="46" spans="1:7" ht="39" customHeight="1">
      <c r="A46" s="57"/>
      <c r="B46" s="60">
        <v>51</v>
      </c>
      <c r="C46" s="72"/>
      <c r="D46" s="73"/>
      <c r="E46" s="74"/>
    </row>
    <row r="47" spans="1:7" ht="39" customHeight="1">
      <c r="A47" s="58"/>
      <c r="B47" s="61">
        <v>52</v>
      </c>
      <c r="C47" s="75"/>
      <c r="D47" s="76"/>
      <c r="E47" s="77"/>
    </row>
    <row r="48" spans="1:7" ht="39" customHeight="1">
      <c r="A48" s="58"/>
      <c r="B48" s="61">
        <v>53</v>
      </c>
      <c r="C48" s="75"/>
      <c r="D48" s="76"/>
      <c r="E48" s="77"/>
    </row>
    <row r="49" spans="1:5" ht="39" customHeight="1">
      <c r="A49" s="58"/>
      <c r="B49" s="61">
        <v>54</v>
      </c>
      <c r="C49" s="75"/>
      <c r="D49" s="76"/>
      <c r="E49" s="77"/>
    </row>
    <row r="50" spans="1:5" ht="39" customHeight="1">
      <c r="A50" s="58"/>
      <c r="B50" s="61">
        <v>55</v>
      </c>
      <c r="C50" s="75"/>
      <c r="D50" s="76"/>
      <c r="E50" s="77"/>
    </row>
    <row r="51" spans="1:5" ht="39" customHeight="1">
      <c r="A51" s="58"/>
      <c r="B51" s="61">
        <v>56</v>
      </c>
      <c r="C51" s="75"/>
      <c r="D51" s="76"/>
      <c r="E51" s="77"/>
    </row>
    <row r="52" spans="1:5" ht="39" customHeight="1">
      <c r="A52" s="58"/>
      <c r="B52" s="61">
        <v>57</v>
      </c>
      <c r="C52" s="75"/>
      <c r="D52" s="76"/>
      <c r="E52" s="77"/>
    </row>
    <row r="53" spans="1:5" ht="39" customHeight="1">
      <c r="A53" s="58"/>
      <c r="B53" s="61">
        <v>58</v>
      </c>
      <c r="C53" s="75"/>
      <c r="D53" s="76"/>
      <c r="E53" s="77"/>
    </row>
    <row r="54" spans="1:5" ht="39" customHeight="1">
      <c r="A54" s="58"/>
      <c r="B54" s="61">
        <v>59</v>
      </c>
      <c r="C54" s="75"/>
      <c r="D54" s="76"/>
      <c r="E54" s="77"/>
    </row>
    <row r="55" spans="1:5" ht="39" customHeight="1">
      <c r="A55" s="58"/>
      <c r="B55" s="61">
        <v>60</v>
      </c>
      <c r="C55" s="75"/>
      <c r="D55" s="76"/>
      <c r="E55" s="77"/>
    </row>
    <row r="56" spans="1:5" ht="39" customHeight="1">
      <c r="A56" s="58"/>
      <c r="B56" s="61">
        <v>61</v>
      </c>
      <c r="C56" s="75"/>
      <c r="D56" s="76"/>
      <c r="E56" s="77"/>
    </row>
    <row r="57" spans="1:5" ht="39" customHeight="1">
      <c r="A57" s="58"/>
      <c r="B57" s="61">
        <v>62</v>
      </c>
      <c r="C57" s="75"/>
      <c r="D57" s="76"/>
      <c r="E57" s="77"/>
    </row>
    <row r="58" spans="1:5" ht="39" customHeight="1">
      <c r="A58" s="58"/>
      <c r="B58" s="61">
        <v>63</v>
      </c>
      <c r="C58" s="75"/>
      <c r="D58" s="76"/>
      <c r="E58" s="77"/>
    </row>
    <row r="59" spans="1:5" ht="39" customHeight="1">
      <c r="A59" s="58"/>
      <c r="B59" s="61">
        <v>64</v>
      </c>
      <c r="C59" s="75"/>
      <c r="D59" s="76"/>
      <c r="E59" s="77"/>
    </row>
    <row r="60" spans="1:5" ht="39" customHeight="1">
      <c r="A60" s="58"/>
      <c r="B60" s="61">
        <v>65</v>
      </c>
      <c r="C60" s="75"/>
      <c r="D60" s="76"/>
      <c r="E60" s="77"/>
    </row>
    <row r="61" spans="1:5" ht="39" customHeight="1">
      <c r="A61" s="58"/>
      <c r="B61" s="61">
        <v>66</v>
      </c>
      <c r="C61" s="75"/>
      <c r="D61" s="76"/>
      <c r="E61" s="77"/>
    </row>
    <row r="62" spans="1:5" ht="39" customHeight="1">
      <c r="A62" s="58"/>
      <c r="B62" s="61">
        <v>67</v>
      </c>
      <c r="C62" s="75"/>
      <c r="D62" s="76"/>
      <c r="E62" s="77"/>
    </row>
    <row r="63" spans="1:5" ht="39" customHeight="1">
      <c r="A63" s="58"/>
      <c r="B63" s="61">
        <v>68</v>
      </c>
      <c r="C63" s="75"/>
      <c r="D63" s="76"/>
      <c r="E63" s="77"/>
    </row>
    <row r="64" spans="1:5" ht="39" customHeight="1">
      <c r="A64" s="58"/>
      <c r="B64" s="61">
        <v>69</v>
      </c>
      <c r="C64" s="75"/>
      <c r="D64" s="76"/>
      <c r="E64" s="77"/>
    </row>
    <row r="65" spans="1:7" ht="39" customHeight="1">
      <c r="A65" s="59"/>
      <c r="B65" s="62">
        <v>70</v>
      </c>
      <c r="C65" s="78"/>
      <c r="D65" s="71"/>
      <c r="E65" s="79"/>
    </row>
    <row r="66" spans="1:7" ht="39" customHeight="1" thickBot="1">
      <c r="A66" s="53"/>
      <c r="B66" s="51"/>
      <c r="C66" s="80" t="str">
        <f>IF(C46="","","小計")</f>
        <v/>
      </c>
      <c r="D66" s="81">
        <f>IF(D46="",0,SUM(D46:D65))</f>
        <v>0</v>
      </c>
      <c r="E66" s="82" t="str">
        <f>IF(SUM(E46:E65)=0,"",SUM(E46:E65))</f>
        <v/>
      </c>
    </row>
    <row r="67" spans="1:7" ht="39" customHeight="1" thickTop="1">
      <c r="A67" s="54"/>
      <c r="B67" s="52"/>
      <c r="C67" s="83"/>
      <c r="D67" s="84" t="str">
        <f>IF(D66=0,"",'１号用紙'!H59+'２号用紙'!D66+D44)</f>
        <v/>
      </c>
      <c r="E67" s="85"/>
      <c r="G67" s="43">
        <f>'１号用紙'!H37+D44+D66+D22</f>
        <v>0</v>
      </c>
    </row>
    <row r="68" spans="1:7" ht="39" customHeight="1">
      <c r="A68" s="57"/>
      <c r="B68" s="60">
        <v>71</v>
      </c>
      <c r="C68" s="72"/>
      <c r="D68" s="73"/>
      <c r="E68" s="74"/>
    </row>
    <row r="69" spans="1:7" ht="39" customHeight="1">
      <c r="A69" s="58"/>
      <c r="B69" s="61">
        <v>72</v>
      </c>
      <c r="C69" s="75"/>
      <c r="D69" s="76"/>
      <c r="E69" s="77"/>
    </row>
    <row r="70" spans="1:7" ht="39" customHeight="1">
      <c r="A70" s="58"/>
      <c r="B70" s="61">
        <v>73</v>
      </c>
      <c r="C70" s="75"/>
      <c r="D70" s="76"/>
      <c r="E70" s="77"/>
    </row>
    <row r="71" spans="1:7" ht="39" customHeight="1">
      <c r="A71" s="58"/>
      <c r="B71" s="61">
        <v>74</v>
      </c>
      <c r="C71" s="75"/>
      <c r="D71" s="76"/>
      <c r="E71" s="77"/>
    </row>
    <row r="72" spans="1:7" ht="39" customHeight="1">
      <c r="A72" s="58"/>
      <c r="B72" s="61">
        <v>75</v>
      </c>
      <c r="C72" s="75"/>
      <c r="D72" s="76"/>
      <c r="E72" s="77"/>
    </row>
    <row r="73" spans="1:7" ht="39" customHeight="1">
      <c r="A73" s="58"/>
      <c r="B73" s="61">
        <v>76</v>
      </c>
      <c r="C73" s="75"/>
      <c r="D73" s="76"/>
      <c r="E73" s="77"/>
    </row>
    <row r="74" spans="1:7" ht="39" customHeight="1">
      <c r="A74" s="58"/>
      <c r="B74" s="61">
        <v>77</v>
      </c>
      <c r="C74" s="75"/>
      <c r="D74" s="76"/>
      <c r="E74" s="77"/>
    </row>
    <row r="75" spans="1:7" ht="39" customHeight="1">
      <c r="A75" s="58"/>
      <c r="B75" s="61">
        <v>78</v>
      </c>
      <c r="C75" s="75"/>
      <c r="D75" s="76"/>
      <c r="E75" s="77"/>
    </row>
    <row r="76" spans="1:7" ht="39" customHeight="1">
      <c r="A76" s="58"/>
      <c r="B76" s="61">
        <v>79</v>
      </c>
      <c r="C76" s="75"/>
      <c r="D76" s="76"/>
      <c r="E76" s="77"/>
    </row>
    <row r="77" spans="1:7" ht="39" customHeight="1">
      <c r="A77" s="58"/>
      <c r="B77" s="61">
        <v>80</v>
      </c>
      <c r="C77" s="75"/>
      <c r="D77" s="76"/>
      <c r="E77" s="77"/>
    </row>
    <row r="78" spans="1:7" ht="39" customHeight="1">
      <c r="A78" s="58"/>
      <c r="B78" s="61">
        <v>81</v>
      </c>
      <c r="C78" s="75"/>
      <c r="D78" s="76"/>
      <c r="E78" s="77"/>
    </row>
    <row r="79" spans="1:7" ht="39" customHeight="1">
      <c r="A79" s="58"/>
      <c r="B79" s="61">
        <v>82</v>
      </c>
      <c r="C79" s="75"/>
      <c r="D79" s="76"/>
      <c r="E79" s="77"/>
    </row>
    <row r="80" spans="1:7" ht="39" customHeight="1">
      <c r="A80" s="58"/>
      <c r="B80" s="61">
        <v>83</v>
      </c>
      <c r="C80" s="75"/>
      <c r="D80" s="76"/>
      <c r="E80" s="77"/>
    </row>
    <row r="81" spans="1:7" ht="39" customHeight="1">
      <c r="A81" s="58"/>
      <c r="B81" s="61">
        <v>84</v>
      </c>
      <c r="C81" s="75"/>
      <c r="D81" s="76"/>
      <c r="E81" s="77"/>
    </row>
    <row r="82" spans="1:7" ht="39" customHeight="1">
      <c r="A82" s="58"/>
      <c r="B82" s="61">
        <v>85</v>
      </c>
      <c r="C82" s="75"/>
      <c r="D82" s="76"/>
      <c r="E82" s="77"/>
    </row>
    <row r="83" spans="1:7" ht="39" customHeight="1">
      <c r="A83" s="58"/>
      <c r="B83" s="61">
        <v>86</v>
      </c>
      <c r="C83" s="75"/>
      <c r="D83" s="76"/>
      <c r="E83" s="77"/>
    </row>
    <row r="84" spans="1:7" ht="39" customHeight="1">
      <c r="A84" s="58"/>
      <c r="B84" s="61">
        <v>87</v>
      </c>
      <c r="C84" s="75"/>
      <c r="D84" s="76"/>
      <c r="E84" s="77"/>
    </row>
    <row r="85" spans="1:7" ht="39" customHeight="1">
      <c r="A85" s="58"/>
      <c r="B85" s="61">
        <v>88</v>
      </c>
      <c r="C85" s="75"/>
      <c r="D85" s="76"/>
      <c r="E85" s="77"/>
    </row>
    <row r="86" spans="1:7" ht="39" customHeight="1">
      <c r="A86" s="58"/>
      <c r="B86" s="61">
        <v>89</v>
      </c>
      <c r="C86" s="75"/>
      <c r="D86" s="76"/>
      <c r="E86" s="77"/>
    </row>
    <row r="87" spans="1:7" ht="39" customHeight="1">
      <c r="A87" s="59"/>
      <c r="B87" s="62">
        <v>90</v>
      </c>
      <c r="C87" s="78"/>
      <c r="D87" s="71"/>
      <c r="E87" s="79"/>
    </row>
    <row r="88" spans="1:7" ht="39" customHeight="1" thickBot="1">
      <c r="A88" s="53"/>
      <c r="B88" s="51"/>
      <c r="C88" s="80" t="str">
        <f>IF(C68="","","小計")</f>
        <v/>
      </c>
      <c r="D88" s="81">
        <f>IF(D68="",0,SUM(D68:D87))</f>
        <v>0</v>
      </c>
      <c r="E88" s="82" t="str">
        <f>IF(SUM(E68:E87)=0,"",SUM(E68:E87))</f>
        <v/>
      </c>
    </row>
    <row r="89" spans="1:7" ht="39" customHeight="1" thickTop="1">
      <c r="A89" s="54"/>
      <c r="B89" s="52"/>
      <c r="C89" s="83"/>
      <c r="D89" s="84" t="str">
        <f>IF(D88=0,"",'１号用紙'!H81+'２号用紙'!D88+D66)</f>
        <v/>
      </c>
      <c r="E89" s="85"/>
      <c r="G89" s="43">
        <f>'１号用紙'!H37+D66+D88+D44+D22</f>
        <v>0</v>
      </c>
    </row>
    <row r="90" spans="1:7" ht="39" customHeight="1">
      <c r="A90" s="57"/>
      <c r="B90" s="60">
        <v>91</v>
      </c>
      <c r="C90" s="72"/>
      <c r="D90" s="73"/>
      <c r="E90" s="74"/>
    </row>
    <row r="91" spans="1:7" ht="39" customHeight="1">
      <c r="A91" s="58"/>
      <c r="B91" s="61">
        <v>92</v>
      </c>
      <c r="C91" s="75"/>
      <c r="D91" s="76"/>
      <c r="E91" s="77"/>
    </row>
    <row r="92" spans="1:7" ht="39" customHeight="1">
      <c r="A92" s="58"/>
      <c r="B92" s="61">
        <v>93</v>
      </c>
      <c r="C92" s="75"/>
      <c r="D92" s="76"/>
      <c r="E92" s="77"/>
    </row>
    <row r="93" spans="1:7" ht="39" customHeight="1">
      <c r="A93" s="58"/>
      <c r="B93" s="61">
        <v>94</v>
      </c>
      <c r="C93" s="75"/>
      <c r="D93" s="76"/>
      <c r="E93" s="77"/>
    </row>
    <row r="94" spans="1:7" ht="39" customHeight="1">
      <c r="A94" s="58"/>
      <c r="B94" s="61">
        <v>95</v>
      </c>
      <c r="C94" s="75"/>
      <c r="D94" s="76"/>
      <c r="E94" s="77"/>
    </row>
    <row r="95" spans="1:7" ht="39" customHeight="1">
      <c r="A95" s="58"/>
      <c r="B95" s="61">
        <v>96</v>
      </c>
      <c r="C95" s="75"/>
      <c r="D95" s="76"/>
      <c r="E95" s="77"/>
    </row>
    <row r="96" spans="1:7" ht="39" customHeight="1">
      <c r="A96" s="58"/>
      <c r="B96" s="61">
        <v>97</v>
      </c>
      <c r="C96" s="75"/>
      <c r="D96" s="76"/>
      <c r="E96" s="77"/>
    </row>
    <row r="97" spans="1:7" ht="39" customHeight="1">
      <c r="A97" s="58"/>
      <c r="B97" s="61">
        <v>98</v>
      </c>
      <c r="C97" s="75"/>
      <c r="D97" s="76"/>
      <c r="E97" s="77"/>
    </row>
    <row r="98" spans="1:7" ht="39" customHeight="1">
      <c r="A98" s="58"/>
      <c r="B98" s="61">
        <v>99</v>
      </c>
      <c r="C98" s="75"/>
      <c r="D98" s="76"/>
      <c r="E98" s="77"/>
    </row>
    <row r="99" spans="1:7" ht="39" customHeight="1">
      <c r="A99" s="58"/>
      <c r="B99" s="61">
        <v>100</v>
      </c>
      <c r="C99" s="75"/>
      <c r="D99" s="76"/>
      <c r="E99" s="77"/>
    </row>
    <row r="100" spans="1:7" ht="39" customHeight="1">
      <c r="A100" s="58"/>
      <c r="B100" s="61">
        <v>101</v>
      </c>
      <c r="C100" s="75"/>
      <c r="D100" s="76"/>
      <c r="E100" s="77"/>
    </row>
    <row r="101" spans="1:7" ht="39" customHeight="1">
      <c r="A101" s="58"/>
      <c r="B101" s="61">
        <v>102</v>
      </c>
      <c r="C101" s="75"/>
      <c r="D101" s="76"/>
      <c r="E101" s="77"/>
    </row>
    <row r="102" spans="1:7" ht="39" customHeight="1">
      <c r="A102" s="58"/>
      <c r="B102" s="61">
        <v>103</v>
      </c>
      <c r="C102" s="75"/>
      <c r="D102" s="76"/>
      <c r="E102" s="77"/>
    </row>
    <row r="103" spans="1:7" ht="39" customHeight="1">
      <c r="A103" s="58"/>
      <c r="B103" s="61">
        <v>104</v>
      </c>
      <c r="C103" s="75"/>
      <c r="D103" s="76"/>
      <c r="E103" s="77"/>
    </row>
    <row r="104" spans="1:7" ht="39" customHeight="1">
      <c r="A104" s="58"/>
      <c r="B104" s="61">
        <v>105</v>
      </c>
      <c r="C104" s="75"/>
      <c r="D104" s="76"/>
      <c r="E104" s="77"/>
    </row>
    <row r="105" spans="1:7" ht="39" customHeight="1">
      <c r="A105" s="58"/>
      <c r="B105" s="61">
        <v>106</v>
      </c>
      <c r="C105" s="75"/>
      <c r="D105" s="76"/>
      <c r="E105" s="77"/>
    </row>
    <row r="106" spans="1:7" ht="39" customHeight="1">
      <c r="A106" s="58"/>
      <c r="B106" s="61">
        <v>107</v>
      </c>
      <c r="C106" s="75"/>
      <c r="D106" s="76"/>
      <c r="E106" s="77"/>
    </row>
    <row r="107" spans="1:7" ht="39" customHeight="1">
      <c r="A107" s="58"/>
      <c r="B107" s="61">
        <v>108</v>
      </c>
      <c r="C107" s="75"/>
      <c r="D107" s="76"/>
      <c r="E107" s="77"/>
    </row>
    <row r="108" spans="1:7" ht="39" customHeight="1">
      <c r="A108" s="58"/>
      <c r="B108" s="61">
        <v>109</v>
      </c>
      <c r="C108" s="75"/>
      <c r="D108" s="76"/>
      <c r="E108" s="77"/>
    </row>
    <row r="109" spans="1:7" ht="39" customHeight="1">
      <c r="A109" s="59"/>
      <c r="B109" s="61">
        <v>110</v>
      </c>
      <c r="C109" s="78"/>
      <c r="D109" s="71"/>
      <c r="E109" s="79"/>
    </row>
    <row r="110" spans="1:7" ht="39" customHeight="1" thickBot="1">
      <c r="A110" s="53"/>
      <c r="B110" s="51"/>
      <c r="C110" s="80" t="str">
        <f>IF(C90="","","小計")</f>
        <v/>
      </c>
      <c r="D110" s="81">
        <f>IF(D90="",0,SUM(D90:D109))</f>
        <v>0</v>
      </c>
      <c r="E110" s="82" t="str">
        <f>IF(SUM(E90:E109)=0,"",SUM(E90:E109))</f>
        <v/>
      </c>
    </row>
    <row r="111" spans="1:7" ht="39" customHeight="1" thickTop="1">
      <c r="A111" s="54"/>
      <c r="B111" s="52"/>
      <c r="C111" s="83"/>
      <c r="D111" s="84" t="str">
        <f>IF(D110=0,"",'１号用紙'!H103+'２号用紙'!D110+D88)</f>
        <v/>
      </c>
      <c r="E111" s="85"/>
      <c r="G111" s="43">
        <f>'１号用紙'!H37+D88+D110+D66+D44+D22</f>
        <v>0</v>
      </c>
    </row>
  </sheetData>
  <sheetProtection sheet="1" objects="1" scenarios="1"/>
  <phoneticPr fontId="3"/>
  <dataValidations count="3">
    <dataValidation type="list" allowBlank="1" showInputMessage="1" showErrorMessage="1" sqref="A112:A65536" xr:uid="{00000000-0002-0000-0200-000000000000}">
      <formula1>$G$4:$G$9</formula1>
    </dataValidation>
    <dataValidation type="list" allowBlank="1" showInputMessage="1" showErrorMessage="1" sqref="C23 C45 C67 C89 C111" xr:uid="{00000000-0002-0000-0200-000001000000}">
      <formula1>$G$2:$G$3</formula1>
    </dataValidation>
    <dataValidation type="list" allowBlank="1" showInputMessage="1" showErrorMessage="1" sqref="A2:A21 A24:A43 A46:A65 A68:A87 A90:A109" xr:uid="{0B5D4FF3-2CF3-48C9-9A2C-1220D7C446F9}">
      <formula1>$G$4:$G$7</formula1>
    </dataValidation>
  </dataValidations>
  <printOptions horizontalCentered="1" verticalCentered="1"/>
  <pageMargins left="0.39370078740157483" right="0.39370078740157483" top="0.98425196850393704" bottom="0.19685039370078741" header="0.51181102362204722" footer="0.51181102362204722"/>
  <pageSetup paperSize="9" scale="92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記入例</vt:lpstr>
      <vt:lpstr>１号用紙</vt:lpstr>
      <vt:lpstr>２号用紙</vt:lpstr>
      <vt:lpstr>'１号用紙'!Print_Area</vt:lpstr>
      <vt:lpstr>'２号用紙'!Print_Area</vt:lpstr>
      <vt:lpstr>記入例!Print_Area</vt:lpstr>
      <vt:lpstr>'２号用紙'!Print_Titles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株式会社 島村工業</dc:creator>
  <cp:keywords/>
  <dc:description/>
  <cp:lastModifiedBy>関根 孝</cp:lastModifiedBy>
  <cp:revision/>
  <cp:lastPrinted>2023-07-19T06:38:01Z</cp:lastPrinted>
  <dcterms:created xsi:type="dcterms:W3CDTF">2004-07-09T04:33:51Z</dcterms:created>
  <dcterms:modified xsi:type="dcterms:W3CDTF">2023-07-19T06:47:46Z</dcterms:modified>
  <cp:category/>
  <cp:contentStatus/>
</cp:coreProperties>
</file>